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5-RecursosHumanos\5-1_PessoalDocente\"/>
    </mc:Choice>
  </mc:AlternateContent>
  <xr:revisionPtr revIDLastSave="0" documentId="8_{9AA45A5D-A026-46C3-B17B-4C59C8DFD06A}" xr6:coauthVersionLast="47" xr6:coauthVersionMax="47" xr10:uidLastSave="{00000000-0000-0000-0000-000000000000}"/>
  <bookViews>
    <workbookView xWindow="3645" yWindow="5790" windowWidth="17130" windowHeight="9540" tabRatio="919" activeTab="1"/>
  </bookViews>
  <sheets>
    <sheet name="Total" sheetId="11" r:id="rId1"/>
    <sheet name="290" sheetId="10" r:id="rId2"/>
    <sheet name="300" sheetId="56" r:id="rId3"/>
    <sheet name="310" sheetId="57" r:id="rId4"/>
    <sheet name="320" sheetId="58" r:id="rId5"/>
    <sheet name="330" sheetId="59" r:id="rId6"/>
    <sheet name="340" sheetId="60" r:id="rId7"/>
    <sheet name="350" sheetId="61" r:id="rId8"/>
    <sheet name="400" sheetId="62" r:id="rId9"/>
    <sheet name="410" sheetId="63" r:id="rId10"/>
    <sheet name="420" sheetId="64" r:id="rId11"/>
    <sheet name="430" sheetId="65" r:id="rId12"/>
    <sheet name="500" sheetId="66" r:id="rId13"/>
    <sheet name="510" sheetId="67" r:id="rId14"/>
    <sheet name="520" sheetId="68" r:id="rId15"/>
    <sheet name="530" sheetId="69" r:id="rId16"/>
    <sheet name="540" sheetId="70" r:id="rId17"/>
    <sheet name="550" sheetId="71" r:id="rId18"/>
    <sheet name="560" sheetId="72" r:id="rId19"/>
    <sheet name="600" sheetId="73" r:id="rId20"/>
    <sheet name="610" sheetId="74" r:id="rId21"/>
    <sheet name="620" sheetId="75" r:id="rId22"/>
    <sheet name="PROFIJ_TEI" sheetId="76" r:id="rId23"/>
    <sheet name="Profissional" sheetId="77" r:id="rId24"/>
  </sheets>
  <definedNames>
    <definedName name="_xlnm.Print_Area" localSheetId="1">'290'!$A$1:$AJ$46</definedName>
    <definedName name="_xlnm.Print_Area" localSheetId="2">'300'!$A$1:$AJ$46</definedName>
    <definedName name="_xlnm.Print_Area" localSheetId="3">'310'!$A$1:$AJ$46</definedName>
    <definedName name="_xlnm.Print_Area" localSheetId="4">'320'!$A$1:$AJ$46</definedName>
    <definedName name="_xlnm.Print_Area" localSheetId="5">'330'!$A$1:$AJ$46</definedName>
    <definedName name="_xlnm.Print_Area" localSheetId="6">'340'!$A$1:$AJ$46</definedName>
    <definedName name="_xlnm.Print_Area" localSheetId="7">'350'!$A$1:$AJ$46</definedName>
    <definedName name="_xlnm.Print_Area" localSheetId="8">'400'!$A$1:$AJ$46</definedName>
    <definedName name="_xlnm.Print_Area" localSheetId="9">'410'!$A$1:$AJ$46</definedName>
    <definedName name="_xlnm.Print_Area" localSheetId="10">'420'!$A$1:$AJ$46</definedName>
    <definedName name="_xlnm.Print_Area" localSheetId="11">'430'!$A$1:$AJ$46</definedName>
    <definedName name="_xlnm.Print_Area" localSheetId="12">'500'!$A$1:$AJ$46</definedName>
    <definedName name="_xlnm.Print_Area" localSheetId="13">'510'!$A$1:$AJ$46</definedName>
    <definedName name="_xlnm.Print_Area" localSheetId="14">'520'!$A$1:$AJ$46</definedName>
    <definedName name="_xlnm.Print_Area" localSheetId="15">'530'!$A$1:$AJ$46</definedName>
    <definedName name="_xlnm.Print_Area" localSheetId="16">'540'!$A$1:$AJ$46</definedName>
    <definedName name="_xlnm.Print_Area" localSheetId="17">'550'!$A$1:$AJ$46</definedName>
    <definedName name="_xlnm.Print_Area" localSheetId="18">'560'!$A$1:$AJ$46</definedName>
    <definedName name="_xlnm.Print_Area" localSheetId="19">'600'!$A$1:$AJ$46</definedName>
    <definedName name="_xlnm.Print_Area" localSheetId="20">'610'!$A$1:$AJ$46</definedName>
    <definedName name="_xlnm.Print_Area" localSheetId="21">'620'!$A$1:$AJ$46</definedName>
    <definedName name="_xlnm.Print_Area" localSheetId="22">PROFIJ_TEI!$A$1:$AJ$46</definedName>
    <definedName name="_xlnm.Print_Area" localSheetId="23">Profissional!$A$1:$AJ$46</definedName>
    <definedName name="_xlnm.Print_Area" localSheetId="0">Total!$A$1:$U$47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1" i="10" l="1"/>
  <c r="AI21" i="10"/>
  <c r="S42" i="77"/>
  <c r="V42" i="76"/>
  <c r="AF59" i="77"/>
  <c r="AE59" i="77"/>
  <c r="AF58" i="77"/>
  <c r="AE58" i="77"/>
  <c r="AF57" i="77"/>
  <c r="AE57" i="77"/>
  <c r="AF56" i="77"/>
  <c r="AE56" i="77"/>
  <c r="AF55" i="77"/>
  <c r="AE55" i="77"/>
  <c r="AF54" i="77"/>
  <c r="AE54" i="77"/>
  <c r="AF53" i="77"/>
  <c r="AE53" i="77"/>
  <c r="AF52" i="77"/>
  <c r="AE52" i="77"/>
  <c r="AF51" i="77"/>
  <c r="AE51" i="77"/>
  <c r="AF50" i="77"/>
  <c r="AF60" i="77" s="1"/>
  <c r="AE50" i="77"/>
  <c r="AE60" i="77" s="1"/>
  <c r="AH42" i="77"/>
  <c r="AG42" i="77"/>
  <c r="AF42" i="77"/>
  <c r="AE42" i="77"/>
  <c r="AD42" i="77"/>
  <c r="AC42" i="77"/>
  <c r="AB42" i="77"/>
  <c r="AA42" i="77"/>
  <c r="Z42" i="77"/>
  <c r="Y42" i="77"/>
  <c r="X42" i="77"/>
  <c r="W42" i="77"/>
  <c r="V42" i="77"/>
  <c r="U42" i="77"/>
  <c r="T42" i="77"/>
  <c r="AI40" i="77"/>
  <c r="AJ40" i="77" s="1"/>
  <c r="AI39" i="77"/>
  <c r="AJ39" i="77" s="1"/>
  <c r="AI38" i="77"/>
  <c r="AJ38" i="77" s="1"/>
  <c r="AI37" i="77"/>
  <c r="AJ37" i="77" s="1"/>
  <c r="AI36" i="77"/>
  <c r="AJ36" i="77" s="1"/>
  <c r="AI35" i="77"/>
  <c r="AJ35" i="77" s="1"/>
  <c r="AI34" i="77"/>
  <c r="AJ34" i="77" s="1"/>
  <c r="AI33" i="77"/>
  <c r="AJ33" i="77" s="1"/>
  <c r="AI32" i="77"/>
  <c r="AJ32" i="77" s="1"/>
  <c r="AI31" i="77"/>
  <c r="AJ31" i="77" s="1"/>
  <c r="AI30" i="77"/>
  <c r="AJ30" i="77" s="1"/>
  <c r="AI29" i="77"/>
  <c r="AJ29" i="77" s="1"/>
  <c r="AI28" i="77"/>
  <c r="AJ28" i="77" s="1"/>
  <c r="AI27" i="77"/>
  <c r="AJ27" i="77" s="1"/>
  <c r="AI26" i="77"/>
  <c r="AJ26" i="77" s="1"/>
  <c r="AI25" i="77"/>
  <c r="AJ25" i="77" s="1"/>
  <c r="AI24" i="77"/>
  <c r="AJ24" i="77" s="1"/>
  <c r="AI23" i="77"/>
  <c r="AJ23" i="77" s="1"/>
  <c r="AI22" i="77"/>
  <c r="AJ22" i="77" s="1"/>
  <c r="AI21" i="77"/>
  <c r="AJ21" i="77" s="1"/>
  <c r="AF59" i="76"/>
  <c r="AE59" i="76"/>
  <c r="AF58" i="76"/>
  <c r="AE58" i="76"/>
  <c r="AF57" i="76"/>
  <c r="AE57" i="76"/>
  <c r="AF56" i="76"/>
  <c r="AE56" i="76"/>
  <c r="AF55" i="76"/>
  <c r="AE55" i="76"/>
  <c r="AF54" i="76"/>
  <c r="AE54" i="76"/>
  <c r="AF53" i="76"/>
  <c r="AE53" i="76"/>
  <c r="AF52" i="76"/>
  <c r="AE52" i="76"/>
  <c r="AF51" i="76"/>
  <c r="AE51" i="76"/>
  <c r="AF50" i="76"/>
  <c r="AE50" i="76"/>
  <c r="AH42" i="76"/>
  <c r="R40" i="11"/>
  <c r="AG42" i="76"/>
  <c r="Q40" i="11" s="1"/>
  <c r="AF42" i="76"/>
  <c r="P40" i="11" s="1"/>
  <c r="AE42" i="76"/>
  <c r="O40" i="11" s="1"/>
  <c r="AD42" i="76"/>
  <c r="N40" i="11"/>
  <c r="AC42" i="76"/>
  <c r="M40" i="11" s="1"/>
  <c r="AB42" i="76"/>
  <c r="L40" i="11" s="1"/>
  <c r="AA42" i="76"/>
  <c r="K40" i="11" s="1"/>
  <c r="Z42" i="76"/>
  <c r="J40" i="11"/>
  <c r="Y42" i="76"/>
  <c r="I40" i="11" s="1"/>
  <c r="X42" i="76"/>
  <c r="H40" i="11" s="1"/>
  <c r="W42" i="76"/>
  <c r="G40" i="11" s="1"/>
  <c r="F40" i="11"/>
  <c r="U42" i="76"/>
  <c r="T42" i="76"/>
  <c r="D40" i="11" s="1"/>
  <c r="S42" i="76"/>
  <c r="C40" i="11"/>
  <c r="AI40" i="76"/>
  <c r="AJ40" i="76" s="1"/>
  <c r="AI39" i="76"/>
  <c r="AJ39" i="76" s="1"/>
  <c r="AI38" i="76"/>
  <c r="AJ38" i="76" s="1"/>
  <c r="AI37" i="76"/>
  <c r="AJ37" i="76" s="1"/>
  <c r="AI36" i="76"/>
  <c r="AJ36" i="76" s="1"/>
  <c r="AI35" i="76"/>
  <c r="AJ35" i="76" s="1"/>
  <c r="AI34" i="76"/>
  <c r="AJ34" i="76" s="1"/>
  <c r="AI33" i="76"/>
  <c r="AJ33" i="76" s="1"/>
  <c r="AI32" i="76"/>
  <c r="AJ32" i="76" s="1"/>
  <c r="AI31" i="76"/>
  <c r="AJ31" i="76" s="1"/>
  <c r="AI30" i="76"/>
  <c r="AJ30" i="76" s="1"/>
  <c r="AI29" i="76"/>
  <c r="AJ29" i="76" s="1"/>
  <c r="AI28" i="76"/>
  <c r="AJ28" i="76" s="1"/>
  <c r="AI27" i="76"/>
  <c r="AJ27" i="76" s="1"/>
  <c r="AI26" i="76"/>
  <c r="AJ26" i="76" s="1"/>
  <c r="AI25" i="76"/>
  <c r="AJ25" i="76" s="1"/>
  <c r="AI24" i="76"/>
  <c r="AJ24" i="76" s="1"/>
  <c r="AI23" i="76"/>
  <c r="AJ23" i="76" s="1"/>
  <c r="AI22" i="76"/>
  <c r="AJ22" i="76" s="1"/>
  <c r="AI21" i="76"/>
  <c r="AJ21" i="76" s="1"/>
  <c r="AF59" i="75"/>
  <c r="AE59" i="75"/>
  <c r="AF58" i="75"/>
  <c r="AE58" i="75"/>
  <c r="AF57" i="75"/>
  <c r="AE57" i="75"/>
  <c r="AF56" i="75"/>
  <c r="AE56" i="75"/>
  <c r="AF55" i="75"/>
  <c r="AE55" i="75"/>
  <c r="AF54" i="75"/>
  <c r="AE54" i="75"/>
  <c r="AF53" i="75"/>
  <c r="AE53" i="75"/>
  <c r="AF52" i="75"/>
  <c r="AE52" i="75"/>
  <c r="AF51" i="75"/>
  <c r="AE51" i="75"/>
  <c r="AF50" i="75"/>
  <c r="AF60" i="75"/>
  <c r="AE50" i="75"/>
  <c r="AH42" i="75"/>
  <c r="R39" i="11"/>
  <c r="AG42" i="75"/>
  <c r="Q39" i="11" s="1"/>
  <c r="AF42" i="75"/>
  <c r="P39" i="11" s="1"/>
  <c r="AE42" i="75"/>
  <c r="O39" i="11" s="1"/>
  <c r="AD42" i="75"/>
  <c r="N39" i="11" s="1"/>
  <c r="AC42" i="75"/>
  <c r="M39" i="11" s="1"/>
  <c r="AB42" i="75"/>
  <c r="L39" i="11" s="1"/>
  <c r="AA42" i="75"/>
  <c r="K39" i="11" s="1"/>
  <c r="Z42" i="75"/>
  <c r="J39" i="11"/>
  <c r="Y42" i="75"/>
  <c r="I39" i="11" s="1"/>
  <c r="X42" i="75"/>
  <c r="H39" i="11" s="1"/>
  <c r="W42" i="75"/>
  <c r="G39" i="11" s="1"/>
  <c r="V42" i="75"/>
  <c r="F39" i="11"/>
  <c r="U42" i="75"/>
  <c r="E40" i="11" s="1"/>
  <c r="T42" i="75"/>
  <c r="D39" i="11"/>
  <c r="S42" i="75"/>
  <c r="C39" i="11" s="1"/>
  <c r="AI40" i="75"/>
  <c r="AJ40" i="75" s="1"/>
  <c r="AI39" i="75"/>
  <c r="AJ39" i="75" s="1"/>
  <c r="AI38" i="75"/>
  <c r="AJ38" i="75" s="1"/>
  <c r="AI37" i="75"/>
  <c r="AJ37" i="75" s="1"/>
  <c r="AI36" i="75"/>
  <c r="AJ36" i="75" s="1"/>
  <c r="AI35" i="75"/>
  <c r="AJ35" i="75" s="1"/>
  <c r="AI34" i="75"/>
  <c r="AJ34" i="75" s="1"/>
  <c r="AI33" i="75"/>
  <c r="AJ33" i="75" s="1"/>
  <c r="AI32" i="75"/>
  <c r="AJ32" i="75" s="1"/>
  <c r="AI31" i="75"/>
  <c r="AJ31" i="75" s="1"/>
  <c r="AI30" i="75"/>
  <c r="AJ30" i="75" s="1"/>
  <c r="AI29" i="75"/>
  <c r="AJ29" i="75" s="1"/>
  <c r="AI28" i="75"/>
  <c r="AJ28" i="75" s="1"/>
  <c r="AI27" i="75"/>
  <c r="AJ27" i="75" s="1"/>
  <c r="AI26" i="75"/>
  <c r="AJ26" i="75" s="1"/>
  <c r="AI25" i="75"/>
  <c r="AJ25" i="75" s="1"/>
  <c r="AI24" i="75"/>
  <c r="AJ24" i="75" s="1"/>
  <c r="AI23" i="75"/>
  <c r="AJ23" i="75" s="1"/>
  <c r="AI22" i="75"/>
  <c r="AJ22" i="75" s="1"/>
  <c r="AI21" i="75"/>
  <c r="AJ21" i="75" s="1"/>
  <c r="AF59" i="74"/>
  <c r="AE59" i="74"/>
  <c r="AF58" i="74"/>
  <c r="AE58" i="74"/>
  <c r="AF57" i="74"/>
  <c r="AE57" i="74"/>
  <c r="AF56" i="74"/>
  <c r="AE56" i="74"/>
  <c r="AF55" i="74"/>
  <c r="AE55" i="74"/>
  <c r="AF54" i="74"/>
  <c r="AF60" i="74" s="1"/>
  <c r="AE54" i="74"/>
  <c r="AF53" i="74"/>
  <c r="AE53" i="74"/>
  <c r="AF52" i="74"/>
  <c r="AE52" i="74"/>
  <c r="AF51" i="74"/>
  <c r="AE51" i="74"/>
  <c r="AE60" i="74" s="1"/>
  <c r="AF50" i="74"/>
  <c r="AE50" i="74"/>
  <c r="AH42" i="74"/>
  <c r="R38" i="11" s="1"/>
  <c r="AG42" i="74"/>
  <c r="Q38" i="11" s="1"/>
  <c r="AF42" i="74"/>
  <c r="P38" i="11"/>
  <c r="AE42" i="74"/>
  <c r="O38" i="11" s="1"/>
  <c r="AD42" i="74"/>
  <c r="N38" i="11" s="1"/>
  <c r="AC42" i="74"/>
  <c r="M38" i="11" s="1"/>
  <c r="AB42" i="74"/>
  <c r="L38" i="11" s="1"/>
  <c r="AA42" i="74"/>
  <c r="K38" i="11" s="1"/>
  <c r="Z42" i="74"/>
  <c r="J38" i="11"/>
  <c r="Y42" i="74"/>
  <c r="I38" i="11" s="1"/>
  <c r="X42" i="74"/>
  <c r="H38" i="11" s="1"/>
  <c r="W42" i="74"/>
  <c r="G38" i="11" s="1"/>
  <c r="V42" i="74"/>
  <c r="F38" i="11"/>
  <c r="U42" i="74"/>
  <c r="E38" i="11" s="1"/>
  <c r="T42" i="74"/>
  <c r="D38" i="11" s="1"/>
  <c r="S42" i="74"/>
  <c r="C38" i="11" s="1"/>
  <c r="AI40" i="74"/>
  <c r="AJ40" i="74" s="1"/>
  <c r="AI39" i="74"/>
  <c r="AJ39" i="74" s="1"/>
  <c r="AI38" i="74"/>
  <c r="AJ38" i="74" s="1"/>
  <c r="AI37" i="74"/>
  <c r="AJ37" i="74" s="1"/>
  <c r="AI36" i="74"/>
  <c r="AJ36" i="74" s="1"/>
  <c r="AI35" i="74"/>
  <c r="AJ35" i="74" s="1"/>
  <c r="AI34" i="74"/>
  <c r="AJ34" i="74" s="1"/>
  <c r="AI33" i="74"/>
  <c r="AJ33" i="74" s="1"/>
  <c r="AI32" i="74"/>
  <c r="AJ32" i="74" s="1"/>
  <c r="AI31" i="74"/>
  <c r="AJ31" i="74" s="1"/>
  <c r="AI30" i="74"/>
  <c r="AJ30" i="74" s="1"/>
  <c r="AI29" i="74"/>
  <c r="AJ29" i="74" s="1"/>
  <c r="AI28" i="74"/>
  <c r="AJ28" i="74" s="1"/>
  <c r="AI27" i="74"/>
  <c r="AJ27" i="74" s="1"/>
  <c r="AI26" i="74"/>
  <c r="AJ26" i="74" s="1"/>
  <c r="AI25" i="74"/>
  <c r="AJ25" i="74" s="1"/>
  <c r="AI24" i="74"/>
  <c r="AJ24" i="74" s="1"/>
  <c r="AI23" i="74"/>
  <c r="AJ23" i="74" s="1"/>
  <c r="AI22" i="74"/>
  <c r="AJ22" i="74" s="1"/>
  <c r="AI21" i="74"/>
  <c r="AF59" i="73"/>
  <c r="AE59" i="73"/>
  <c r="AF58" i="73"/>
  <c r="AE58" i="73"/>
  <c r="AF57" i="73"/>
  <c r="AE57" i="73"/>
  <c r="AF56" i="73"/>
  <c r="AE56" i="73"/>
  <c r="AF55" i="73"/>
  <c r="AE55" i="73"/>
  <c r="AF54" i="73"/>
  <c r="AE54" i="73"/>
  <c r="AF53" i="73"/>
  <c r="AE53" i="73"/>
  <c r="AF52" i="73"/>
  <c r="AE52" i="73"/>
  <c r="AF51" i="73"/>
  <c r="AE51" i="73"/>
  <c r="AE60" i="73" s="1"/>
  <c r="AF50" i="73"/>
  <c r="AF60" i="73" s="1"/>
  <c r="AE50" i="73"/>
  <c r="AH42" i="73"/>
  <c r="R37" i="11" s="1"/>
  <c r="AG42" i="73"/>
  <c r="Q37" i="11" s="1"/>
  <c r="AF42" i="73"/>
  <c r="P37" i="11"/>
  <c r="AE42" i="73"/>
  <c r="O37" i="11" s="1"/>
  <c r="AD42" i="73"/>
  <c r="N37" i="11"/>
  <c r="AC42" i="73"/>
  <c r="M37" i="11" s="1"/>
  <c r="AB42" i="73"/>
  <c r="L37" i="11" s="1"/>
  <c r="AA42" i="73"/>
  <c r="K37" i="11"/>
  <c r="Z42" i="73"/>
  <c r="J37" i="11" s="1"/>
  <c r="Y42" i="73"/>
  <c r="I37" i="11" s="1"/>
  <c r="X42" i="73"/>
  <c r="H37" i="11"/>
  <c r="W42" i="73"/>
  <c r="G37" i="11" s="1"/>
  <c r="V42" i="73"/>
  <c r="F37" i="11" s="1"/>
  <c r="U42" i="73"/>
  <c r="E37" i="11" s="1"/>
  <c r="T42" i="73"/>
  <c r="D37" i="11" s="1"/>
  <c r="S42" i="73"/>
  <c r="C37" i="11" s="1"/>
  <c r="AI40" i="73"/>
  <c r="AJ40" i="73" s="1"/>
  <c r="AI39" i="73"/>
  <c r="AJ39" i="73" s="1"/>
  <c r="AI38" i="73"/>
  <c r="AJ38" i="73" s="1"/>
  <c r="AI37" i="73"/>
  <c r="AJ37" i="73" s="1"/>
  <c r="AI36" i="73"/>
  <c r="AJ36" i="73" s="1"/>
  <c r="AI35" i="73"/>
  <c r="AJ35" i="73" s="1"/>
  <c r="AI34" i="73"/>
  <c r="AJ34" i="73" s="1"/>
  <c r="AI33" i="73"/>
  <c r="AJ33" i="73" s="1"/>
  <c r="AI32" i="73"/>
  <c r="AJ32" i="73" s="1"/>
  <c r="AI31" i="73"/>
  <c r="AJ31" i="73" s="1"/>
  <c r="AI30" i="73"/>
  <c r="AJ30" i="73" s="1"/>
  <c r="AI29" i="73"/>
  <c r="AJ29" i="73" s="1"/>
  <c r="AI28" i="73"/>
  <c r="AJ28" i="73" s="1"/>
  <c r="AI27" i="73"/>
  <c r="AJ27" i="73" s="1"/>
  <c r="AI26" i="73"/>
  <c r="AJ26" i="73" s="1"/>
  <c r="AI25" i="73"/>
  <c r="AJ25" i="73" s="1"/>
  <c r="AI24" i="73"/>
  <c r="AJ24" i="73" s="1"/>
  <c r="AI23" i="73"/>
  <c r="AJ23" i="73" s="1"/>
  <c r="AI22" i="73"/>
  <c r="AJ22" i="73" s="1"/>
  <c r="AI21" i="73"/>
  <c r="AJ21" i="73" s="1"/>
  <c r="AF59" i="72"/>
  <c r="AE59" i="72"/>
  <c r="AF58" i="72"/>
  <c r="AE58" i="72"/>
  <c r="AF57" i="72"/>
  <c r="AE57" i="72"/>
  <c r="AF56" i="72"/>
  <c r="AE56" i="72"/>
  <c r="AF55" i="72"/>
  <c r="AE55" i="72"/>
  <c r="AF54" i="72"/>
  <c r="AE54" i="72"/>
  <c r="AF53" i="72"/>
  <c r="AE53" i="72"/>
  <c r="AF52" i="72"/>
  <c r="AE52" i="72"/>
  <c r="AF51" i="72"/>
  <c r="AE51" i="72"/>
  <c r="AF50" i="72"/>
  <c r="AF60" i="72" s="1"/>
  <c r="AE50" i="72"/>
  <c r="AE60" i="72" s="1"/>
  <c r="AH42" i="72"/>
  <c r="R36" i="11" s="1"/>
  <c r="AG42" i="72"/>
  <c r="Q36" i="11"/>
  <c r="AF42" i="72"/>
  <c r="P36" i="11"/>
  <c r="AE42" i="72"/>
  <c r="O36" i="11"/>
  <c r="AD42" i="72"/>
  <c r="N36" i="11" s="1"/>
  <c r="AC42" i="72"/>
  <c r="M36" i="11"/>
  <c r="AB42" i="72"/>
  <c r="L36" i="11" s="1"/>
  <c r="AA42" i="72"/>
  <c r="Z42" i="72"/>
  <c r="J36" i="11"/>
  <c r="Y42" i="72"/>
  <c r="I36" i="11" s="1"/>
  <c r="X42" i="72"/>
  <c r="H36" i="11"/>
  <c r="W42" i="72"/>
  <c r="V42" i="72"/>
  <c r="F36" i="11" s="1"/>
  <c r="U42" i="72"/>
  <c r="E36" i="11"/>
  <c r="T42" i="72"/>
  <c r="D36" i="11" s="1"/>
  <c r="S42" i="72"/>
  <c r="C36" i="11"/>
  <c r="AI40" i="72"/>
  <c r="AJ40" i="72" s="1"/>
  <c r="AI39" i="72"/>
  <c r="AJ39" i="72" s="1"/>
  <c r="AI38" i="72"/>
  <c r="AJ38" i="72" s="1"/>
  <c r="AI37" i="72"/>
  <c r="AJ37" i="72" s="1"/>
  <c r="AI36" i="72"/>
  <c r="AJ36" i="72" s="1"/>
  <c r="AI35" i="72"/>
  <c r="AJ35" i="72" s="1"/>
  <c r="AI34" i="72"/>
  <c r="AJ34" i="72" s="1"/>
  <c r="AI33" i="72"/>
  <c r="AJ33" i="72" s="1"/>
  <c r="AI32" i="72"/>
  <c r="AJ32" i="72" s="1"/>
  <c r="AI31" i="72"/>
  <c r="AJ31" i="72" s="1"/>
  <c r="AI30" i="72"/>
  <c r="AJ30" i="72" s="1"/>
  <c r="AI29" i="72"/>
  <c r="AJ29" i="72" s="1"/>
  <c r="AI28" i="72"/>
  <c r="AJ28" i="72" s="1"/>
  <c r="AI27" i="72"/>
  <c r="AJ27" i="72" s="1"/>
  <c r="AI26" i="72"/>
  <c r="AJ26" i="72" s="1"/>
  <c r="AI25" i="72"/>
  <c r="AJ25" i="72" s="1"/>
  <c r="AI24" i="72"/>
  <c r="AJ24" i="72" s="1"/>
  <c r="AI23" i="72"/>
  <c r="AJ23" i="72" s="1"/>
  <c r="AI22" i="72"/>
  <c r="AJ22" i="72" s="1"/>
  <c r="AI21" i="72"/>
  <c r="AJ21" i="72" s="1"/>
  <c r="AF59" i="71"/>
  <c r="AE59" i="71"/>
  <c r="AF58" i="71"/>
  <c r="AE58" i="71"/>
  <c r="AF57" i="71"/>
  <c r="AE57" i="71"/>
  <c r="AF56" i="71"/>
  <c r="AE56" i="71"/>
  <c r="AF55" i="71"/>
  <c r="AE55" i="71"/>
  <c r="AF54" i="71"/>
  <c r="AE54" i="71"/>
  <c r="AF53" i="71"/>
  <c r="AE53" i="71"/>
  <c r="AF52" i="71"/>
  <c r="AE52" i="71"/>
  <c r="AF51" i="71"/>
  <c r="AE51" i="71"/>
  <c r="AF50" i="71"/>
  <c r="AF60" i="71" s="1"/>
  <c r="AE50" i="71"/>
  <c r="AH42" i="71"/>
  <c r="R35" i="11"/>
  <c r="AG42" i="71"/>
  <c r="Q35" i="11" s="1"/>
  <c r="AF42" i="71"/>
  <c r="P35" i="11" s="1"/>
  <c r="AE42" i="71"/>
  <c r="O35" i="11" s="1"/>
  <c r="AD42" i="71"/>
  <c r="N35" i="11" s="1"/>
  <c r="AC42" i="71"/>
  <c r="M35" i="11" s="1"/>
  <c r="AB42" i="71"/>
  <c r="L35" i="11" s="1"/>
  <c r="AA42" i="71"/>
  <c r="K35" i="11" s="1"/>
  <c r="Z42" i="71"/>
  <c r="J35" i="11" s="1"/>
  <c r="Y42" i="71"/>
  <c r="I35" i="11" s="1"/>
  <c r="X42" i="71"/>
  <c r="H35" i="11"/>
  <c r="W42" i="71"/>
  <c r="G35" i="11" s="1"/>
  <c r="V42" i="71"/>
  <c r="F35" i="11" s="1"/>
  <c r="U42" i="71"/>
  <c r="E35" i="11"/>
  <c r="T42" i="71"/>
  <c r="D35" i="11"/>
  <c r="S42" i="71"/>
  <c r="C35" i="11" s="1"/>
  <c r="AI40" i="71"/>
  <c r="AJ40" i="71" s="1"/>
  <c r="AI39" i="71"/>
  <c r="AJ39" i="71" s="1"/>
  <c r="AI38" i="71"/>
  <c r="AJ38" i="71" s="1"/>
  <c r="AI37" i="71"/>
  <c r="AJ37" i="71" s="1"/>
  <c r="AI36" i="71"/>
  <c r="AJ36" i="71" s="1"/>
  <c r="AI35" i="71"/>
  <c r="AJ35" i="71" s="1"/>
  <c r="AI34" i="71"/>
  <c r="AJ34" i="71" s="1"/>
  <c r="AI33" i="71"/>
  <c r="AJ33" i="71" s="1"/>
  <c r="AI32" i="71"/>
  <c r="AJ32" i="71" s="1"/>
  <c r="AI31" i="71"/>
  <c r="AJ31" i="71" s="1"/>
  <c r="AI30" i="71"/>
  <c r="AJ30" i="71" s="1"/>
  <c r="AI29" i="71"/>
  <c r="AJ29" i="71" s="1"/>
  <c r="AI28" i="71"/>
  <c r="AJ28" i="71" s="1"/>
  <c r="AI27" i="71"/>
  <c r="AJ27" i="71" s="1"/>
  <c r="AI26" i="71"/>
  <c r="AJ26" i="71" s="1"/>
  <c r="AI25" i="71"/>
  <c r="AJ25" i="71" s="1"/>
  <c r="AI24" i="71"/>
  <c r="AJ24" i="71" s="1"/>
  <c r="AI23" i="71"/>
  <c r="AJ23" i="71" s="1"/>
  <c r="AI22" i="71"/>
  <c r="AJ22" i="71" s="1"/>
  <c r="AI21" i="71"/>
  <c r="AJ21" i="71" s="1"/>
  <c r="AF59" i="70"/>
  <c r="AE59" i="70"/>
  <c r="AF58" i="70"/>
  <c r="AE58" i="70"/>
  <c r="AF57" i="70"/>
  <c r="AE57" i="70"/>
  <c r="AF56" i="70"/>
  <c r="AE56" i="70"/>
  <c r="AF55" i="70"/>
  <c r="AE55" i="70"/>
  <c r="AF54" i="70"/>
  <c r="AE54" i="70"/>
  <c r="AF53" i="70"/>
  <c r="AE53" i="70"/>
  <c r="AF52" i="70"/>
  <c r="AE52" i="70"/>
  <c r="AF51" i="70"/>
  <c r="AE51" i="70"/>
  <c r="AF50" i="70"/>
  <c r="AF60" i="70" s="1"/>
  <c r="AE50" i="70"/>
  <c r="AE60" i="70" s="1"/>
  <c r="AH42" i="70"/>
  <c r="R34" i="11" s="1"/>
  <c r="AG42" i="70"/>
  <c r="Q34" i="11"/>
  <c r="AF42" i="70"/>
  <c r="P34" i="11" s="1"/>
  <c r="AE42" i="70"/>
  <c r="O34" i="11"/>
  <c r="AD42" i="70"/>
  <c r="N34" i="11" s="1"/>
  <c r="AC42" i="70"/>
  <c r="M34" i="11" s="1"/>
  <c r="AB42" i="70"/>
  <c r="L34" i="11"/>
  <c r="AA42" i="70"/>
  <c r="K34" i="11" s="1"/>
  <c r="Z42" i="70"/>
  <c r="J34" i="11" s="1"/>
  <c r="Y42" i="70"/>
  <c r="I34" i="11"/>
  <c r="X42" i="70"/>
  <c r="H34" i="11"/>
  <c r="W42" i="70"/>
  <c r="G34" i="11" s="1"/>
  <c r="V42" i="70"/>
  <c r="F34" i="11" s="1"/>
  <c r="U42" i="70"/>
  <c r="E34" i="11" s="1"/>
  <c r="T42" i="70"/>
  <c r="D34" i="11" s="1"/>
  <c r="S42" i="70"/>
  <c r="C34" i="11"/>
  <c r="AI40" i="70"/>
  <c r="AJ40" i="70" s="1"/>
  <c r="AI39" i="70"/>
  <c r="AJ39" i="70" s="1"/>
  <c r="AI38" i="70"/>
  <c r="AJ38" i="70" s="1"/>
  <c r="AI37" i="70"/>
  <c r="AJ37" i="70" s="1"/>
  <c r="AI36" i="70"/>
  <c r="AJ36" i="70" s="1"/>
  <c r="AI35" i="70"/>
  <c r="AJ35" i="70" s="1"/>
  <c r="AI34" i="70"/>
  <c r="AJ34" i="70" s="1"/>
  <c r="AI33" i="70"/>
  <c r="AJ33" i="70" s="1"/>
  <c r="AI32" i="70"/>
  <c r="AJ32" i="70" s="1"/>
  <c r="AI31" i="70"/>
  <c r="AJ31" i="70" s="1"/>
  <c r="AI30" i="70"/>
  <c r="AJ30" i="70" s="1"/>
  <c r="AI29" i="70"/>
  <c r="AJ29" i="70" s="1"/>
  <c r="AI28" i="70"/>
  <c r="AJ28" i="70" s="1"/>
  <c r="AI27" i="70"/>
  <c r="AJ27" i="70" s="1"/>
  <c r="AI26" i="70"/>
  <c r="AJ26" i="70" s="1"/>
  <c r="AI25" i="70"/>
  <c r="AJ25" i="70" s="1"/>
  <c r="AI24" i="70"/>
  <c r="AJ24" i="70" s="1"/>
  <c r="AI23" i="70"/>
  <c r="AJ23" i="70" s="1"/>
  <c r="AI22" i="70"/>
  <c r="AJ22" i="70" s="1"/>
  <c r="AI21" i="70"/>
  <c r="AJ21" i="70" s="1"/>
  <c r="AF59" i="69"/>
  <c r="AE59" i="69"/>
  <c r="AF58" i="69"/>
  <c r="AE58" i="69"/>
  <c r="AF57" i="69"/>
  <c r="AE57" i="69"/>
  <c r="AF56" i="69"/>
  <c r="AE56" i="69"/>
  <c r="AF55" i="69"/>
  <c r="AE55" i="69"/>
  <c r="AF54" i="69"/>
  <c r="AE54" i="69"/>
  <c r="AF53" i="69"/>
  <c r="AE53" i="69"/>
  <c r="AF52" i="69"/>
  <c r="AE52" i="69"/>
  <c r="AF51" i="69"/>
  <c r="AE51" i="69"/>
  <c r="AE60" i="69" s="1"/>
  <c r="AF50" i="69"/>
  <c r="AF60" i="69" s="1"/>
  <c r="AE50" i="69"/>
  <c r="AH42" i="69"/>
  <c r="R33" i="11"/>
  <c r="AG42" i="69"/>
  <c r="Q33" i="11"/>
  <c r="AF42" i="69"/>
  <c r="P33" i="11" s="1"/>
  <c r="AE42" i="69"/>
  <c r="O33" i="11"/>
  <c r="AD42" i="69"/>
  <c r="N33" i="11"/>
  <c r="AC42" i="69"/>
  <c r="M33" i="11" s="1"/>
  <c r="AB42" i="69"/>
  <c r="L33" i="11"/>
  <c r="AA42" i="69"/>
  <c r="K33" i="11" s="1"/>
  <c r="Z42" i="69"/>
  <c r="J33" i="11" s="1"/>
  <c r="Y42" i="69"/>
  <c r="I33" i="11" s="1"/>
  <c r="X42" i="69"/>
  <c r="H33" i="11"/>
  <c r="W42" i="69"/>
  <c r="G33" i="11" s="1"/>
  <c r="V42" i="69"/>
  <c r="F33" i="11" s="1"/>
  <c r="U42" i="69"/>
  <c r="E33" i="11" s="1"/>
  <c r="T42" i="69"/>
  <c r="D33" i="11"/>
  <c r="S42" i="69"/>
  <c r="C33" i="11" s="1"/>
  <c r="AI40" i="69"/>
  <c r="AJ40" i="69" s="1"/>
  <c r="AI39" i="69"/>
  <c r="AJ39" i="69" s="1"/>
  <c r="AI38" i="69"/>
  <c r="AJ38" i="69" s="1"/>
  <c r="AI37" i="69"/>
  <c r="AJ37" i="69" s="1"/>
  <c r="AI36" i="69"/>
  <c r="AJ36" i="69" s="1"/>
  <c r="AI35" i="69"/>
  <c r="AJ35" i="69" s="1"/>
  <c r="AI34" i="69"/>
  <c r="AJ34" i="69" s="1"/>
  <c r="AI33" i="69"/>
  <c r="AJ33" i="69" s="1"/>
  <c r="AI32" i="69"/>
  <c r="AJ32" i="69" s="1"/>
  <c r="AI31" i="69"/>
  <c r="AJ31" i="69" s="1"/>
  <c r="AI30" i="69"/>
  <c r="AJ30" i="69" s="1"/>
  <c r="AI29" i="69"/>
  <c r="AJ29" i="69" s="1"/>
  <c r="AI28" i="69"/>
  <c r="AJ28" i="69" s="1"/>
  <c r="AI27" i="69"/>
  <c r="AJ27" i="69" s="1"/>
  <c r="AI26" i="69"/>
  <c r="AJ26" i="69" s="1"/>
  <c r="AI25" i="69"/>
  <c r="AJ25" i="69" s="1"/>
  <c r="AI24" i="69"/>
  <c r="AJ24" i="69" s="1"/>
  <c r="AI23" i="69"/>
  <c r="AJ23" i="69" s="1"/>
  <c r="AI22" i="69"/>
  <c r="AJ22" i="69" s="1"/>
  <c r="AI21" i="69"/>
  <c r="AJ21" i="69" s="1"/>
  <c r="AF59" i="68"/>
  <c r="AE59" i="68"/>
  <c r="AF58" i="68"/>
  <c r="AE58" i="68"/>
  <c r="AF57" i="68"/>
  <c r="AE57" i="68"/>
  <c r="AF56" i="68"/>
  <c r="AE56" i="68"/>
  <c r="AF55" i="68"/>
  <c r="AE55" i="68"/>
  <c r="AF54" i="68"/>
  <c r="AE54" i="68"/>
  <c r="AF53" i="68"/>
  <c r="AE53" i="68"/>
  <c r="AF52" i="68"/>
  <c r="AE52" i="68"/>
  <c r="AF51" i="68"/>
  <c r="AE51" i="68"/>
  <c r="AE60" i="68" s="1"/>
  <c r="AF50" i="68"/>
  <c r="AF60" i="68" s="1"/>
  <c r="AE50" i="68"/>
  <c r="AH42" i="68"/>
  <c r="R32" i="11"/>
  <c r="AG42" i="68"/>
  <c r="Q32" i="11" s="1"/>
  <c r="AF42" i="68"/>
  <c r="P32" i="11"/>
  <c r="AE42" i="68"/>
  <c r="O32" i="11" s="1"/>
  <c r="AD42" i="68"/>
  <c r="N32" i="11"/>
  <c r="AC42" i="68"/>
  <c r="M32" i="11" s="1"/>
  <c r="AB42" i="68"/>
  <c r="L32" i="11" s="1"/>
  <c r="AA42" i="68"/>
  <c r="K32" i="11" s="1"/>
  <c r="Z42" i="68"/>
  <c r="J32" i="11" s="1"/>
  <c r="Y42" i="68"/>
  <c r="I32" i="11" s="1"/>
  <c r="X42" i="68"/>
  <c r="H32" i="11" s="1"/>
  <c r="W42" i="68"/>
  <c r="G32" i="11" s="1"/>
  <c r="V42" i="68"/>
  <c r="F32" i="11"/>
  <c r="U42" i="68"/>
  <c r="E32" i="11" s="1"/>
  <c r="T42" i="68"/>
  <c r="D32" i="11" s="1"/>
  <c r="S42" i="68"/>
  <c r="C32" i="11" s="1"/>
  <c r="AI40" i="68"/>
  <c r="AJ40" i="68" s="1"/>
  <c r="AI39" i="68"/>
  <c r="AJ39" i="68" s="1"/>
  <c r="AI38" i="68"/>
  <c r="AJ38" i="68" s="1"/>
  <c r="AI37" i="68"/>
  <c r="AJ37" i="68" s="1"/>
  <c r="AI36" i="68"/>
  <c r="AJ36" i="68" s="1"/>
  <c r="AI35" i="68"/>
  <c r="AJ35" i="68" s="1"/>
  <c r="AI34" i="68"/>
  <c r="AJ34" i="68" s="1"/>
  <c r="AI33" i="68"/>
  <c r="AJ33" i="68" s="1"/>
  <c r="AI32" i="68"/>
  <c r="AJ32" i="68" s="1"/>
  <c r="AI31" i="68"/>
  <c r="AJ31" i="68" s="1"/>
  <c r="AI30" i="68"/>
  <c r="AJ30" i="68" s="1"/>
  <c r="AI29" i="68"/>
  <c r="AJ29" i="68" s="1"/>
  <c r="AI28" i="68"/>
  <c r="AJ28" i="68" s="1"/>
  <c r="AI27" i="68"/>
  <c r="AJ27" i="68" s="1"/>
  <c r="AI26" i="68"/>
  <c r="AJ26" i="68" s="1"/>
  <c r="AI25" i="68"/>
  <c r="AJ25" i="68" s="1"/>
  <c r="AI24" i="68"/>
  <c r="AJ24" i="68" s="1"/>
  <c r="AI23" i="68"/>
  <c r="AJ23" i="68" s="1"/>
  <c r="AI22" i="68"/>
  <c r="AJ22" i="68" s="1"/>
  <c r="AI21" i="68"/>
  <c r="AJ21" i="68" s="1"/>
  <c r="AI42" i="68"/>
  <c r="S32" i="11" s="1"/>
  <c r="AF59" i="67"/>
  <c r="AE59" i="67"/>
  <c r="AF58" i="67"/>
  <c r="AE58" i="67"/>
  <c r="AF57" i="67"/>
  <c r="AE57" i="67"/>
  <c r="AF56" i="67"/>
  <c r="AE56" i="67"/>
  <c r="AF55" i="67"/>
  <c r="AE55" i="67"/>
  <c r="AF54" i="67"/>
  <c r="AE54" i="67"/>
  <c r="AF53" i="67"/>
  <c r="AE53" i="67"/>
  <c r="AE60" i="67" s="1"/>
  <c r="AF52" i="67"/>
  <c r="AE52" i="67"/>
  <c r="AF51" i="67"/>
  <c r="AF60" i="67" s="1"/>
  <c r="AE51" i="67"/>
  <c r="AF50" i="67"/>
  <c r="AE50" i="67"/>
  <c r="AH42" i="67"/>
  <c r="R31" i="11" s="1"/>
  <c r="AG42" i="67"/>
  <c r="Q31" i="11" s="1"/>
  <c r="AF42" i="67"/>
  <c r="P31" i="11" s="1"/>
  <c r="AE42" i="67"/>
  <c r="O31" i="11" s="1"/>
  <c r="AD42" i="67"/>
  <c r="N31" i="11"/>
  <c r="AC42" i="67"/>
  <c r="M31" i="11" s="1"/>
  <c r="AB42" i="67"/>
  <c r="L31" i="11"/>
  <c r="AA42" i="67"/>
  <c r="K31" i="11"/>
  <c r="Z42" i="67"/>
  <c r="J31" i="11"/>
  <c r="Y42" i="67"/>
  <c r="I31" i="11" s="1"/>
  <c r="X42" i="67"/>
  <c r="H31" i="11" s="1"/>
  <c r="W42" i="67"/>
  <c r="G31" i="11" s="1"/>
  <c r="V42" i="67"/>
  <c r="F31" i="11" s="1"/>
  <c r="U42" i="67"/>
  <c r="E31" i="11" s="1"/>
  <c r="T42" i="67"/>
  <c r="D31" i="11" s="1"/>
  <c r="S42" i="67"/>
  <c r="C31" i="11"/>
  <c r="AI40" i="67"/>
  <c r="AJ40" i="67" s="1"/>
  <c r="AI39" i="67"/>
  <c r="AJ39" i="67" s="1"/>
  <c r="AI38" i="67"/>
  <c r="AJ38" i="67" s="1"/>
  <c r="AI37" i="67"/>
  <c r="AJ37" i="67" s="1"/>
  <c r="AI36" i="67"/>
  <c r="AJ36" i="67" s="1"/>
  <c r="AI35" i="67"/>
  <c r="AJ35" i="67" s="1"/>
  <c r="AI34" i="67"/>
  <c r="AJ34" i="67" s="1"/>
  <c r="AI33" i="67"/>
  <c r="AJ33" i="67" s="1"/>
  <c r="AI32" i="67"/>
  <c r="AJ32" i="67" s="1"/>
  <c r="AI31" i="67"/>
  <c r="AJ31" i="67" s="1"/>
  <c r="AI30" i="67"/>
  <c r="AJ30" i="67" s="1"/>
  <c r="AI29" i="67"/>
  <c r="AJ29" i="67" s="1"/>
  <c r="AI28" i="67"/>
  <c r="AJ28" i="67" s="1"/>
  <c r="AI27" i="67"/>
  <c r="AJ27" i="67" s="1"/>
  <c r="AI26" i="67"/>
  <c r="AJ26" i="67" s="1"/>
  <c r="AI25" i="67"/>
  <c r="AJ25" i="67" s="1"/>
  <c r="AI24" i="67"/>
  <c r="AJ24" i="67" s="1"/>
  <c r="AI23" i="67"/>
  <c r="AJ23" i="67" s="1"/>
  <c r="AI22" i="67"/>
  <c r="AJ22" i="67" s="1"/>
  <c r="AI21" i="67"/>
  <c r="AJ21" i="67" s="1"/>
  <c r="AF59" i="66"/>
  <c r="AE59" i="66"/>
  <c r="AF58" i="66"/>
  <c r="AE58" i="66"/>
  <c r="AF57" i="66"/>
  <c r="AE57" i="66"/>
  <c r="AF56" i="66"/>
  <c r="AE56" i="66"/>
  <c r="AF55" i="66"/>
  <c r="AE55" i="66"/>
  <c r="AF54" i="66"/>
  <c r="AE54" i="66"/>
  <c r="AF53" i="66"/>
  <c r="AE53" i="66"/>
  <c r="AE60" i="66" s="1"/>
  <c r="AF52" i="66"/>
  <c r="AE52" i="66"/>
  <c r="AF51" i="66"/>
  <c r="AF60" i="66" s="1"/>
  <c r="AE51" i="66"/>
  <c r="AF50" i="66"/>
  <c r="AE50" i="66"/>
  <c r="AH42" i="66"/>
  <c r="R30" i="11" s="1"/>
  <c r="AG42" i="66"/>
  <c r="Q30" i="11" s="1"/>
  <c r="AF42" i="66"/>
  <c r="P25" i="11" s="1"/>
  <c r="AE42" i="66"/>
  <c r="O30" i="11" s="1"/>
  <c r="AD42" i="66"/>
  <c r="N30" i="11"/>
  <c r="AC42" i="66"/>
  <c r="M30" i="11" s="1"/>
  <c r="AB42" i="66"/>
  <c r="L30" i="11" s="1"/>
  <c r="AA42" i="66"/>
  <c r="K30" i="11"/>
  <c r="Z42" i="66"/>
  <c r="J30" i="11"/>
  <c r="Y42" i="66"/>
  <c r="I30" i="11" s="1"/>
  <c r="X42" i="66"/>
  <c r="H30" i="11" s="1"/>
  <c r="W42" i="66"/>
  <c r="G30" i="11" s="1"/>
  <c r="V42" i="66"/>
  <c r="F30" i="11" s="1"/>
  <c r="U42" i="66"/>
  <c r="E30" i="11" s="1"/>
  <c r="T42" i="66"/>
  <c r="D30" i="11" s="1"/>
  <c r="S42" i="66"/>
  <c r="C30" i="11" s="1"/>
  <c r="AI40" i="66"/>
  <c r="AJ40" i="66" s="1"/>
  <c r="AI39" i="66"/>
  <c r="AJ39" i="66" s="1"/>
  <c r="AI38" i="66"/>
  <c r="AJ38" i="66" s="1"/>
  <c r="AI37" i="66"/>
  <c r="AJ37" i="66" s="1"/>
  <c r="AI36" i="66"/>
  <c r="AJ36" i="66" s="1"/>
  <c r="AI35" i="66"/>
  <c r="AJ35" i="66" s="1"/>
  <c r="AI34" i="66"/>
  <c r="AJ34" i="66" s="1"/>
  <c r="AI33" i="66"/>
  <c r="AJ33" i="66" s="1"/>
  <c r="AI32" i="66"/>
  <c r="AJ32" i="66" s="1"/>
  <c r="AI31" i="66"/>
  <c r="AJ31" i="66" s="1"/>
  <c r="AI30" i="66"/>
  <c r="AJ30" i="66" s="1"/>
  <c r="AI29" i="66"/>
  <c r="AJ29" i="66" s="1"/>
  <c r="AI28" i="66"/>
  <c r="AJ28" i="66" s="1"/>
  <c r="AI27" i="66"/>
  <c r="AJ27" i="66" s="1"/>
  <c r="AI26" i="66"/>
  <c r="AJ26" i="66" s="1"/>
  <c r="AI25" i="66"/>
  <c r="AJ25" i="66" s="1"/>
  <c r="AI24" i="66"/>
  <c r="AJ24" i="66" s="1"/>
  <c r="AI23" i="66"/>
  <c r="AJ23" i="66" s="1"/>
  <c r="AI22" i="66"/>
  <c r="AJ22" i="66" s="1"/>
  <c r="AI21" i="66"/>
  <c r="AJ21" i="66" s="1"/>
  <c r="AF59" i="65"/>
  <c r="AE59" i="65"/>
  <c r="AF58" i="65"/>
  <c r="AE58" i="65"/>
  <c r="AF57" i="65"/>
  <c r="AE57" i="65"/>
  <c r="AF56" i="65"/>
  <c r="AE56" i="65"/>
  <c r="AF55" i="65"/>
  <c r="AE55" i="65"/>
  <c r="AF54" i="65"/>
  <c r="AE54" i="65"/>
  <c r="AF53" i="65"/>
  <c r="AE53" i="65"/>
  <c r="AF52" i="65"/>
  <c r="AE52" i="65"/>
  <c r="AF51" i="65"/>
  <c r="AF60" i="65" s="1"/>
  <c r="AE51" i="65"/>
  <c r="AE60" i="65" s="1"/>
  <c r="AF50" i="65"/>
  <c r="AE50" i="65"/>
  <c r="AH42" i="65"/>
  <c r="R29" i="11"/>
  <c r="AG42" i="65"/>
  <c r="Q29" i="11" s="1"/>
  <c r="AF42" i="65"/>
  <c r="P29" i="11" s="1"/>
  <c r="AE42" i="65"/>
  <c r="O29" i="11"/>
  <c r="AD42" i="65"/>
  <c r="N29" i="11"/>
  <c r="AC42" i="65"/>
  <c r="M29" i="11" s="1"/>
  <c r="AB42" i="65"/>
  <c r="L29" i="11" s="1"/>
  <c r="AA42" i="65"/>
  <c r="K29" i="11"/>
  <c r="Z42" i="65"/>
  <c r="J29" i="11"/>
  <c r="Y42" i="65"/>
  <c r="I29" i="11" s="1"/>
  <c r="X42" i="65"/>
  <c r="H29" i="11" s="1"/>
  <c r="W42" i="65"/>
  <c r="G29" i="11"/>
  <c r="V42" i="65"/>
  <c r="F29" i="11"/>
  <c r="U42" i="65"/>
  <c r="E29" i="11" s="1"/>
  <c r="T42" i="65"/>
  <c r="D29" i="11" s="1"/>
  <c r="S42" i="65"/>
  <c r="C29" i="11"/>
  <c r="AI40" i="65"/>
  <c r="AJ40" i="65" s="1"/>
  <c r="AI39" i="65"/>
  <c r="AJ39" i="65" s="1"/>
  <c r="AI38" i="65"/>
  <c r="AJ38" i="65" s="1"/>
  <c r="AI37" i="65"/>
  <c r="AJ37" i="65" s="1"/>
  <c r="AI36" i="65"/>
  <c r="AJ36" i="65" s="1"/>
  <c r="AI35" i="65"/>
  <c r="AJ35" i="65" s="1"/>
  <c r="AI34" i="65"/>
  <c r="AJ34" i="65" s="1"/>
  <c r="AI33" i="65"/>
  <c r="AJ33" i="65" s="1"/>
  <c r="AI32" i="65"/>
  <c r="AJ32" i="65" s="1"/>
  <c r="AI31" i="65"/>
  <c r="AJ31" i="65" s="1"/>
  <c r="AI30" i="65"/>
  <c r="AJ30" i="65" s="1"/>
  <c r="AI29" i="65"/>
  <c r="AJ29" i="65" s="1"/>
  <c r="AI28" i="65"/>
  <c r="AJ28" i="65" s="1"/>
  <c r="AI27" i="65"/>
  <c r="AJ27" i="65" s="1"/>
  <c r="AI26" i="65"/>
  <c r="AJ26" i="65" s="1"/>
  <c r="AI25" i="65"/>
  <c r="AJ25" i="65" s="1"/>
  <c r="AI24" i="65"/>
  <c r="AJ24" i="65" s="1"/>
  <c r="AI23" i="65"/>
  <c r="AJ23" i="65" s="1"/>
  <c r="AI22" i="65"/>
  <c r="AJ22" i="65" s="1"/>
  <c r="AI21" i="65"/>
  <c r="AJ21" i="65" s="1"/>
  <c r="AF59" i="64"/>
  <c r="AE59" i="64"/>
  <c r="AF58" i="64"/>
  <c r="AE58" i="64"/>
  <c r="AF57" i="64"/>
  <c r="AE57" i="64"/>
  <c r="AF56" i="64"/>
  <c r="AE56" i="64"/>
  <c r="AF55" i="64"/>
  <c r="AE55" i="64"/>
  <c r="AF54" i="64"/>
  <c r="AE54" i="64"/>
  <c r="AF53" i="64"/>
  <c r="AE53" i="64"/>
  <c r="AF52" i="64"/>
  <c r="AE52" i="64"/>
  <c r="AF51" i="64"/>
  <c r="AF60" i="64" s="1"/>
  <c r="AE51" i="64"/>
  <c r="AF50" i="64"/>
  <c r="AE50" i="64"/>
  <c r="AE60" i="64" s="1"/>
  <c r="AH42" i="64"/>
  <c r="R28" i="11" s="1"/>
  <c r="AG42" i="64"/>
  <c r="Q28" i="11" s="1"/>
  <c r="AF42" i="64"/>
  <c r="P28" i="11" s="1"/>
  <c r="AE42" i="64"/>
  <c r="AD42" i="64"/>
  <c r="N28" i="11"/>
  <c r="AC42" i="64"/>
  <c r="M28" i="11" s="1"/>
  <c r="AB42" i="64"/>
  <c r="L28" i="11" s="1"/>
  <c r="AA42" i="64"/>
  <c r="K28" i="11"/>
  <c r="Z42" i="64"/>
  <c r="J28" i="11"/>
  <c r="Y42" i="64"/>
  <c r="I28" i="11" s="1"/>
  <c r="X42" i="64"/>
  <c r="H28" i="11" s="1"/>
  <c r="W42" i="64"/>
  <c r="G28" i="11"/>
  <c r="V42" i="64"/>
  <c r="F28" i="11"/>
  <c r="U42" i="64"/>
  <c r="E28" i="11" s="1"/>
  <c r="T42" i="64"/>
  <c r="D28" i="11" s="1"/>
  <c r="S42" i="64"/>
  <c r="C28" i="11"/>
  <c r="AI40" i="64"/>
  <c r="AJ40" i="64" s="1"/>
  <c r="AI39" i="64"/>
  <c r="AJ39" i="64" s="1"/>
  <c r="AI38" i="64"/>
  <c r="AJ38" i="64" s="1"/>
  <c r="AI37" i="64"/>
  <c r="AJ37" i="64" s="1"/>
  <c r="AI36" i="64"/>
  <c r="AJ36" i="64" s="1"/>
  <c r="AI35" i="64"/>
  <c r="AJ35" i="64" s="1"/>
  <c r="AI34" i="64"/>
  <c r="AJ34" i="64" s="1"/>
  <c r="AI33" i="64"/>
  <c r="AJ33" i="64" s="1"/>
  <c r="AI32" i="64"/>
  <c r="AJ32" i="64" s="1"/>
  <c r="AI31" i="64"/>
  <c r="AJ31" i="64" s="1"/>
  <c r="AI30" i="64"/>
  <c r="AJ30" i="64" s="1"/>
  <c r="AI29" i="64"/>
  <c r="AJ29" i="64" s="1"/>
  <c r="AI28" i="64"/>
  <c r="AJ28" i="64" s="1"/>
  <c r="AI27" i="64"/>
  <c r="AJ27" i="64" s="1"/>
  <c r="AI26" i="64"/>
  <c r="AJ26" i="64" s="1"/>
  <c r="AI25" i="64"/>
  <c r="AJ25" i="64" s="1"/>
  <c r="AI24" i="64"/>
  <c r="AJ24" i="64" s="1"/>
  <c r="AI23" i="64"/>
  <c r="AJ23" i="64" s="1"/>
  <c r="AI42" i="64"/>
  <c r="S28" i="11" s="1"/>
  <c r="AI22" i="64"/>
  <c r="AJ22" i="64" s="1"/>
  <c r="AJ42" i="64" s="1"/>
  <c r="T28" i="11" s="1"/>
  <c r="AI21" i="64"/>
  <c r="AJ21" i="64" s="1"/>
  <c r="AF59" i="63"/>
  <c r="AE59" i="63"/>
  <c r="AF58" i="63"/>
  <c r="AE58" i="63"/>
  <c r="AF57" i="63"/>
  <c r="AE57" i="63"/>
  <c r="AF56" i="63"/>
  <c r="AE56" i="63"/>
  <c r="AF55" i="63"/>
  <c r="AE55" i="63"/>
  <c r="AF54" i="63"/>
  <c r="AE54" i="63"/>
  <c r="AF53" i="63"/>
  <c r="AE53" i="63"/>
  <c r="AF52" i="63"/>
  <c r="AE52" i="63"/>
  <c r="AF51" i="63"/>
  <c r="AE51" i="63"/>
  <c r="AF50" i="63"/>
  <c r="AF60" i="63" s="1"/>
  <c r="AE50" i="63"/>
  <c r="AE60" i="63" s="1"/>
  <c r="AH42" i="63"/>
  <c r="R27" i="11"/>
  <c r="AG42" i="63"/>
  <c r="Q27" i="11" s="1"/>
  <c r="AF42" i="63"/>
  <c r="P27" i="11"/>
  <c r="AE42" i="63"/>
  <c r="O27" i="11" s="1"/>
  <c r="AD42" i="63"/>
  <c r="N27" i="11" s="1"/>
  <c r="AC42" i="63"/>
  <c r="M27" i="11" s="1"/>
  <c r="AB42" i="63"/>
  <c r="L27" i="11" s="1"/>
  <c r="AA42" i="63"/>
  <c r="K27" i="11" s="1"/>
  <c r="Z42" i="63"/>
  <c r="J27" i="11" s="1"/>
  <c r="Y42" i="63"/>
  <c r="I27" i="11" s="1"/>
  <c r="X42" i="63"/>
  <c r="H27" i="11" s="1"/>
  <c r="W42" i="63"/>
  <c r="G27" i="11" s="1"/>
  <c r="V42" i="63"/>
  <c r="F27" i="11"/>
  <c r="U42" i="63"/>
  <c r="E27" i="11" s="1"/>
  <c r="T42" i="63"/>
  <c r="D27" i="11" s="1"/>
  <c r="S42" i="63"/>
  <c r="C27" i="11" s="1"/>
  <c r="AI40" i="63"/>
  <c r="AJ40" i="63" s="1"/>
  <c r="AI39" i="63"/>
  <c r="AJ39" i="63" s="1"/>
  <c r="AI38" i="63"/>
  <c r="AJ38" i="63" s="1"/>
  <c r="AI37" i="63"/>
  <c r="AJ37" i="63" s="1"/>
  <c r="AI36" i="63"/>
  <c r="AJ36" i="63" s="1"/>
  <c r="AI35" i="63"/>
  <c r="AJ35" i="63" s="1"/>
  <c r="AI34" i="63"/>
  <c r="AJ34" i="63" s="1"/>
  <c r="AI33" i="63"/>
  <c r="AJ33" i="63" s="1"/>
  <c r="AI32" i="63"/>
  <c r="AJ32" i="63" s="1"/>
  <c r="AI31" i="63"/>
  <c r="AJ31" i="63" s="1"/>
  <c r="AI30" i="63"/>
  <c r="AJ30" i="63" s="1"/>
  <c r="AI29" i="63"/>
  <c r="AJ29" i="63" s="1"/>
  <c r="AI28" i="63"/>
  <c r="AJ28" i="63" s="1"/>
  <c r="AI27" i="63"/>
  <c r="AJ27" i="63" s="1"/>
  <c r="AI26" i="63"/>
  <c r="AJ26" i="63" s="1"/>
  <c r="AI25" i="63"/>
  <c r="AJ25" i="63" s="1"/>
  <c r="AI24" i="63"/>
  <c r="AJ24" i="63" s="1"/>
  <c r="AI23" i="63"/>
  <c r="AJ23" i="63" s="1"/>
  <c r="AI22" i="63"/>
  <c r="AJ22" i="63" s="1"/>
  <c r="AI21" i="63"/>
  <c r="AJ21" i="63" s="1"/>
  <c r="AI42" i="63"/>
  <c r="S27" i="11" s="1"/>
  <c r="AF59" i="62"/>
  <c r="AE59" i="62"/>
  <c r="AF58" i="62"/>
  <c r="AE58" i="62"/>
  <c r="AF57" i="62"/>
  <c r="AE57" i="62"/>
  <c r="AF56" i="62"/>
  <c r="AE56" i="62"/>
  <c r="AF55" i="62"/>
  <c r="AE55" i="62"/>
  <c r="AF54" i="62"/>
  <c r="AE54" i="62"/>
  <c r="AF53" i="62"/>
  <c r="AE53" i="62"/>
  <c r="AE60" i="62" s="1"/>
  <c r="AF52" i="62"/>
  <c r="AE52" i="62"/>
  <c r="AF51" i="62"/>
  <c r="AF60" i="62" s="1"/>
  <c r="AE51" i="62"/>
  <c r="AF50" i="62"/>
  <c r="AE50" i="62"/>
  <c r="AH42" i="62"/>
  <c r="R26" i="11" s="1"/>
  <c r="AG42" i="62"/>
  <c r="Q26" i="11" s="1"/>
  <c r="AF42" i="62"/>
  <c r="P26" i="11"/>
  <c r="AE42" i="62"/>
  <c r="O26" i="11"/>
  <c r="AD42" i="62"/>
  <c r="N26" i="11" s="1"/>
  <c r="AC42" i="62"/>
  <c r="M26" i="11" s="1"/>
  <c r="AB42" i="62"/>
  <c r="L26" i="11"/>
  <c r="AA42" i="62"/>
  <c r="K26" i="11"/>
  <c r="Z42" i="62"/>
  <c r="J26" i="11" s="1"/>
  <c r="Y42" i="62"/>
  <c r="I26" i="11" s="1"/>
  <c r="X42" i="62"/>
  <c r="H26" i="11"/>
  <c r="W42" i="62"/>
  <c r="G26" i="11"/>
  <c r="V42" i="62"/>
  <c r="F26" i="11" s="1"/>
  <c r="U42" i="62"/>
  <c r="E26" i="11" s="1"/>
  <c r="T42" i="62"/>
  <c r="D26" i="11"/>
  <c r="S42" i="62"/>
  <c r="C26" i="11"/>
  <c r="AI40" i="62"/>
  <c r="AJ40" i="62" s="1"/>
  <c r="AI39" i="62"/>
  <c r="AJ39" i="62" s="1"/>
  <c r="AI38" i="62"/>
  <c r="AJ38" i="62" s="1"/>
  <c r="AI37" i="62"/>
  <c r="AJ37" i="62" s="1"/>
  <c r="AI36" i="62"/>
  <c r="AJ36" i="62" s="1"/>
  <c r="AI35" i="62"/>
  <c r="AJ35" i="62" s="1"/>
  <c r="AI34" i="62"/>
  <c r="AJ34" i="62" s="1"/>
  <c r="AI33" i="62"/>
  <c r="AJ33" i="62" s="1"/>
  <c r="AI32" i="62"/>
  <c r="AJ32" i="62" s="1"/>
  <c r="AI31" i="62"/>
  <c r="AJ31" i="62" s="1"/>
  <c r="AI30" i="62"/>
  <c r="AJ30" i="62" s="1"/>
  <c r="AI29" i="62"/>
  <c r="AJ29" i="62" s="1"/>
  <c r="AI28" i="62"/>
  <c r="AJ28" i="62" s="1"/>
  <c r="AI27" i="62"/>
  <c r="AJ27" i="62" s="1"/>
  <c r="AI26" i="62"/>
  <c r="AJ26" i="62" s="1"/>
  <c r="AI25" i="62"/>
  <c r="AJ25" i="62" s="1"/>
  <c r="AI24" i="62"/>
  <c r="AJ24" i="62" s="1"/>
  <c r="AI23" i="62"/>
  <c r="AJ23" i="62" s="1"/>
  <c r="AI22" i="62"/>
  <c r="AJ22" i="62" s="1"/>
  <c r="AI21" i="62"/>
  <c r="AJ21" i="62" s="1"/>
  <c r="AF59" i="61"/>
  <c r="AE59" i="61"/>
  <c r="AF58" i="61"/>
  <c r="AE58" i="61"/>
  <c r="AF57" i="61"/>
  <c r="AE57" i="61"/>
  <c r="AF56" i="61"/>
  <c r="AE56" i="61"/>
  <c r="AF55" i="61"/>
  <c r="AE55" i="61"/>
  <c r="AF54" i="61"/>
  <c r="AE54" i="61"/>
  <c r="AF53" i="61"/>
  <c r="AE53" i="61"/>
  <c r="AF52" i="61"/>
  <c r="AE52" i="61"/>
  <c r="AF51" i="61"/>
  <c r="AE51" i="61"/>
  <c r="AE60" i="61"/>
  <c r="AF50" i="61"/>
  <c r="AF60" i="61" s="1"/>
  <c r="AE50" i="61"/>
  <c r="AH42" i="61"/>
  <c r="R25" i="11"/>
  <c r="AG42" i="61"/>
  <c r="Q25" i="11" s="1"/>
  <c r="AF42" i="61"/>
  <c r="AE42" i="61"/>
  <c r="O25" i="11" s="1"/>
  <c r="AD42" i="61"/>
  <c r="N25" i="11" s="1"/>
  <c r="AC42" i="61"/>
  <c r="M25" i="11" s="1"/>
  <c r="AB42" i="61"/>
  <c r="L25" i="11"/>
  <c r="AA42" i="61"/>
  <c r="K25" i="11"/>
  <c r="Z42" i="61"/>
  <c r="J25" i="11" s="1"/>
  <c r="Y42" i="61"/>
  <c r="I25" i="11" s="1"/>
  <c r="X42" i="61"/>
  <c r="H25" i="11"/>
  <c r="W42" i="61"/>
  <c r="G25" i="11"/>
  <c r="V42" i="61"/>
  <c r="F25" i="11" s="1"/>
  <c r="U42" i="61"/>
  <c r="E25" i="11" s="1"/>
  <c r="T42" i="61"/>
  <c r="D25" i="11" s="1"/>
  <c r="S42" i="61"/>
  <c r="C25" i="11"/>
  <c r="AI40" i="61"/>
  <c r="AJ40" i="61" s="1"/>
  <c r="AI39" i="61"/>
  <c r="AJ39" i="61" s="1"/>
  <c r="AI38" i="61"/>
  <c r="AJ38" i="61" s="1"/>
  <c r="AI37" i="61"/>
  <c r="AJ37" i="61" s="1"/>
  <c r="AI36" i="61"/>
  <c r="AJ36" i="61" s="1"/>
  <c r="AI35" i="61"/>
  <c r="AJ35" i="61" s="1"/>
  <c r="AI34" i="61"/>
  <c r="AJ34" i="61" s="1"/>
  <c r="AI33" i="61"/>
  <c r="AJ33" i="61" s="1"/>
  <c r="AI32" i="61"/>
  <c r="AJ32" i="61" s="1"/>
  <c r="AI31" i="61"/>
  <c r="AJ31" i="61" s="1"/>
  <c r="AI30" i="61"/>
  <c r="AJ30" i="61" s="1"/>
  <c r="AI29" i="61"/>
  <c r="AJ29" i="61" s="1"/>
  <c r="AI28" i="61"/>
  <c r="AJ28" i="61" s="1"/>
  <c r="AI27" i="61"/>
  <c r="AJ27" i="61" s="1"/>
  <c r="AI26" i="61"/>
  <c r="AJ26" i="61" s="1"/>
  <c r="AI25" i="61"/>
  <c r="AJ25" i="61" s="1"/>
  <c r="AI24" i="61"/>
  <c r="AJ24" i="61" s="1"/>
  <c r="AI23" i="61"/>
  <c r="AJ23" i="61" s="1"/>
  <c r="AI22" i="61"/>
  <c r="AJ22" i="61" s="1"/>
  <c r="AI21" i="61"/>
  <c r="AJ21" i="61" s="1"/>
  <c r="AF59" i="60"/>
  <c r="AE59" i="60"/>
  <c r="AF58" i="60"/>
  <c r="AE58" i="60"/>
  <c r="AF57" i="60"/>
  <c r="AE57" i="60"/>
  <c r="AF56" i="60"/>
  <c r="AE56" i="60"/>
  <c r="AF55" i="60"/>
  <c r="AE55" i="60"/>
  <c r="AF54" i="60"/>
  <c r="AE54" i="60"/>
  <c r="AE60" i="60" s="1"/>
  <c r="AF53" i="60"/>
  <c r="AE53" i="60"/>
  <c r="AF52" i="60"/>
  <c r="AE52" i="60"/>
  <c r="AF51" i="60"/>
  <c r="AE51" i="60"/>
  <c r="AF50" i="60"/>
  <c r="AF60" i="60" s="1"/>
  <c r="AE50" i="60"/>
  <c r="AH42" i="60"/>
  <c r="R24" i="11" s="1"/>
  <c r="AG42" i="60"/>
  <c r="Q24" i="11" s="1"/>
  <c r="AF42" i="60"/>
  <c r="P24" i="11"/>
  <c r="AE42" i="60"/>
  <c r="O24" i="11"/>
  <c r="AD42" i="60"/>
  <c r="N24" i="11" s="1"/>
  <c r="AC42" i="60"/>
  <c r="M24" i="11" s="1"/>
  <c r="AB42" i="60"/>
  <c r="L24" i="11"/>
  <c r="AA42" i="60"/>
  <c r="K24" i="11"/>
  <c r="Z42" i="60"/>
  <c r="J24" i="11" s="1"/>
  <c r="Y42" i="60"/>
  <c r="I24" i="11" s="1"/>
  <c r="X42" i="60"/>
  <c r="H24" i="11" s="1"/>
  <c r="W42" i="60"/>
  <c r="G24" i="11"/>
  <c r="V42" i="60"/>
  <c r="F24" i="11"/>
  <c r="U42" i="60"/>
  <c r="E24" i="11" s="1"/>
  <c r="T42" i="60"/>
  <c r="D24" i="11" s="1"/>
  <c r="S42" i="60"/>
  <c r="C24" i="11"/>
  <c r="AI40" i="60"/>
  <c r="AJ40" i="60" s="1"/>
  <c r="AI39" i="60"/>
  <c r="AJ39" i="60" s="1"/>
  <c r="AI38" i="60"/>
  <c r="AJ38" i="60" s="1"/>
  <c r="AI37" i="60"/>
  <c r="AJ37" i="60" s="1"/>
  <c r="AI36" i="60"/>
  <c r="AJ36" i="60" s="1"/>
  <c r="AI35" i="60"/>
  <c r="AJ35" i="60" s="1"/>
  <c r="AI34" i="60"/>
  <c r="AJ34" i="60" s="1"/>
  <c r="AI33" i="60"/>
  <c r="AJ33" i="60" s="1"/>
  <c r="AI32" i="60"/>
  <c r="AJ32" i="60" s="1"/>
  <c r="AI31" i="60"/>
  <c r="AJ31" i="60" s="1"/>
  <c r="AI30" i="60"/>
  <c r="AJ30" i="60" s="1"/>
  <c r="AI29" i="60"/>
  <c r="AJ29" i="60" s="1"/>
  <c r="AI28" i="60"/>
  <c r="AJ28" i="60" s="1"/>
  <c r="AI27" i="60"/>
  <c r="AJ27" i="60" s="1"/>
  <c r="AI26" i="60"/>
  <c r="AJ26" i="60" s="1"/>
  <c r="AI25" i="60"/>
  <c r="AJ25" i="60" s="1"/>
  <c r="AI24" i="60"/>
  <c r="AJ24" i="60" s="1"/>
  <c r="AI23" i="60"/>
  <c r="AJ23" i="60" s="1"/>
  <c r="AI22" i="60"/>
  <c r="AJ22" i="60" s="1"/>
  <c r="AI21" i="60"/>
  <c r="AJ21" i="60" s="1"/>
  <c r="S42" i="59"/>
  <c r="C23" i="11"/>
  <c r="AF59" i="59"/>
  <c r="AE59" i="59"/>
  <c r="AF58" i="59"/>
  <c r="AE58" i="59"/>
  <c r="AF57" i="59"/>
  <c r="AE57" i="59"/>
  <c r="AF56" i="59"/>
  <c r="AE56" i="59"/>
  <c r="AF55" i="59"/>
  <c r="AE55" i="59"/>
  <c r="AF54" i="59"/>
  <c r="AE54" i="59"/>
  <c r="AF53" i="59"/>
  <c r="AE53" i="59"/>
  <c r="AF52" i="59"/>
  <c r="AE52" i="59"/>
  <c r="AF51" i="59"/>
  <c r="AE51" i="59"/>
  <c r="AF50" i="59"/>
  <c r="AF60" i="59" s="1"/>
  <c r="AE50" i="59"/>
  <c r="AE60" i="59" s="1"/>
  <c r="AH42" i="59"/>
  <c r="R23" i="11" s="1"/>
  <c r="AG42" i="59"/>
  <c r="Q23" i="11"/>
  <c r="AF42" i="59"/>
  <c r="P23" i="11"/>
  <c r="AE42" i="59"/>
  <c r="O23" i="11" s="1"/>
  <c r="AD42" i="59"/>
  <c r="N23" i="11" s="1"/>
  <c r="AC42" i="59"/>
  <c r="M23" i="11"/>
  <c r="AB42" i="59"/>
  <c r="L23" i="11"/>
  <c r="AA42" i="59"/>
  <c r="K23" i="11" s="1"/>
  <c r="Z42" i="59"/>
  <c r="J23" i="11" s="1"/>
  <c r="Y42" i="59"/>
  <c r="I23" i="11"/>
  <c r="X42" i="59"/>
  <c r="H23" i="11"/>
  <c r="W42" i="59"/>
  <c r="G23" i="11" s="1"/>
  <c r="V42" i="59"/>
  <c r="F23" i="11" s="1"/>
  <c r="U42" i="59"/>
  <c r="E23" i="11"/>
  <c r="T42" i="59"/>
  <c r="D23" i="11"/>
  <c r="AI40" i="59"/>
  <c r="AJ40" i="59" s="1"/>
  <c r="AI39" i="59"/>
  <c r="AJ39" i="59" s="1"/>
  <c r="AI38" i="59"/>
  <c r="AJ38" i="59" s="1"/>
  <c r="AI37" i="59"/>
  <c r="AJ37" i="59" s="1"/>
  <c r="AI36" i="59"/>
  <c r="AJ36" i="59" s="1"/>
  <c r="AI35" i="59"/>
  <c r="AJ35" i="59" s="1"/>
  <c r="AI34" i="59"/>
  <c r="AJ34" i="59" s="1"/>
  <c r="AI33" i="59"/>
  <c r="AJ33" i="59" s="1"/>
  <c r="AI32" i="59"/>
  <c r="AJ32" i="59" s="1"/>
  <c r="AI31" i="59"/>
  <c r="AJ31" i="59" s="1"/>
  <c r="AI30" i="59"/>
  <c r="AJ30" i="59" s="1"/>
  <c r="AI29" i="59"/>
  <c r="AJ29" i="59" s="1"/>
  <c r="AI28" i="59"/>
  <c r="AJ28" i="59" s="1"/>
  <c r="AI27" i="59"/>
  <c r="AJ27" i="59" s="1"/>
  <c r="AI26" i="59"/>
  <c r="AJ26" i="59" s="1"/>
  <c r="AI25" i="59"/>
  <c r="AJ25" i="59" s="1"/>
  <c r="AI24" i="59"/>
  <c r="AJ24" i="59" s="1"/>
  <c r="AI23" i="59"/>
  <c r="AJ23" i="59" s="1"/>
  <c r="AI22" i="59"/>
  <c r="AJ22" i="59" s="1"/>
  <c r="AI21" i="59"/>
  <c r="AJ21" i="59" s="1"/>
  <c r="AF59" i="58"/>
  <c r="AE59" i="58"/>
  <c r="AF58" i="58"/>
  <c r="AE58" i="58"/>
  <c r="AF57" i="58"/>
  <c r="AE57" i="58"/>
  <c r="AF56" i="58"/>
  <c r="AE56" i="58"/>
  <c r="AF55" i="58"/>
  <c r="AE55" i="58"/>
  <c r="AF54" i="58"/>
  <c r="AE54" i="58"/>
  <c r="AF53" i="58"/>
  <c r="AE53" i="58"/>
  <c r="AF52" i="58"/>
  <c r="AE52" i="58"/>
  <c r="AF51" i="58"/>
  <c r="AE51" i="58"/>
  <c r="AF50" i="58"/>
  <c r="AF60" i="58"/>
  <c r="AE50" i="58"/>
  <c r="AE60" i="58" s="1"/>
  <c r="AH42" i="58"/>
  <c r="R22" i="11" s="1"/>
  <c r="AG42" i="58"/>
  <c r="Q22" i="11" s="1"/>
  <c r="AF42" i="58"/>
  <c r="P22" i="11"/>
  <c r="AE42" i="58"/>
  <c r="O22" i="11" s="1"/>
  <c r="AD42" i="58"/>
  <c r="N22" i="11" s="1"/>
  <c r="AC42" i="58"/>
  <c r="M22" i="11" s="1"/>
  <c r="AB42" i="58"/>
  <c r="L22" i="11"/>
  <c r="AA42" i="58"/>
  <c r="K22" i="11"/>
  <c r="Z42" i="58"/>
  <c r="J22" i="11" s="1"/>
  <c r="Y42" i="58"/>
  <c r="I22" i="11" s="1"/>
  <c r="X42" i="58"/>
  <c r="H22" i="11"/>
  <c r="W42" i="58"/>
  <c r="G22" i="11"/>
  <c r="V42" i="58"/>
  <c r="F22" i="11" s="1"/>
  <c r="U42" i="58"/>
  <c r="E22" i="11" s="1"/>
  <c r="T42" i="58"/>
  <c r="D22" i="11"/>
  <c r="S42" i="58"/>
  <c r="C22" i="11"/>
  <c r="AI40" i="58"/>
  <c r="AJ40" i="58" s="1"/>
  <c r="AI39" i="58"/>
  <c r="AJ39" i="58" s="1"/>
  <c r="AI38" i="58"/>
  <c r="AJ38" i="58" s="1"/>
  <c r="AI37" i="58"/>
  <c r="AJ37" i="58" s="1"/>
  <c r="AI36" i="58"/>
  <c r="AJ36" i="58" s="1"/>
  <c r="AI35" i="58"/>
  <c r="AJ35" i="58" s="1"/>
  <c r="AI34" i="58"/>
  <c r="AJ34" i="58" s="1"/>
  <c r="AI33" i="58"/>
  <c r="AJ33" i="58" s="1"/>
  <c r="AI32" i="58"/>
  <c r="AJ32" i="58" s="1"/>
  <c r="AI31" i="58"/>
  <c r="AJ31" i="58" s="1"/>
  <c r="AI30" i="58"/>
  <c r="AJ30" i="58" s="1"/>
  <c r="AI29" i="58"/>
  <c r="AJ29" i="58" s="1"/>
  <c r="AI28" i="58"/>
  <c r="AJ28" i="58" s="1"/>
  <c r="AI27" i="58"/>
  <c r="AJ27" i="58" s="1"/>
  <c r="AI26" i="58"/>
  <c r="AJ26" i="58" s="1"/>
  <c r="AI25" i="58"/>
  <c r="AJ25" i="58" s="1"/>
  <c r="AI24" i="58"/>
  <c r="AJ24" i="58" s="1"/>
  <c r="AI23" i="58"/>
  <c r="AJ23" i="58" s="1"/>
  <c r="AI22" i="58"/>
  <c r="AJ22" i="58" s="1"/>
  <c r="AI21" i="58"/>
  <c r="AJ21" i="58" s="1"/>
  <c r="AF59" i="57"/>
  <c r="AE59" i="57"/>
  <c r="AF58" i="57"/>
  <c r="AE58" i="57"/>
  <c r="AF57" i="57"/>
  <c r="AE57" i="57"/>
  <c r="AF56" i="57"/>
  <c r="AE56" i="57"/>
  <c r="AF55" i="57"/>
  <c r="AE55" i="57"/>
  <c r="AF54" i="57"/>
  <c r="AE54" i="57"/>
  <c r="AF53" i="57"/>
  <c r="AE53" i="57"/>
  <c r="AF52" i="57"/>
  <c r="AE52" i="57"/>
  <c r="AF51" i="57"/>
  <c r="AE51" i="57"/>
  <c r="AF50" i="57"/>
  <c r="AF60" i="57"/>
  <c r="AE50" i="57"/>
  <c r="AE60" i="57" s="1"/>
  <c r="AH42" i="57"/>
  <c r="R21" i="11"/>
  <c r="AG42" i="57"/>
  <c r="Q21" i="11" s="1"/>
  <c r="AF42" i="57"/>
  <c r="P21" i="11"/>
  <c r="AE42" i="57"/>
  <c r="O21" i="11" s="1"/>
  <c r="AD42" i="57"/>
  <c r="N21" i="11" s="1"/>
  <c r="AC42" i="57"/>
  <c r="M21" i="11" s="1"/>
  <c r="AB42" i="57"/>
  <c r="L21" i="11"/>
  <c r="AA42" i="57"/>
  <c r="K21" i="11"/>
  <c r="Z42" i="57"/>
  <c r="J21" i="11" s="1"/>
  <c r="Y42" i="57"/>
  <c r="I21" i="11" s="1"/>
  <c r="X42" i="57"/>
  <c r="H21" i="11"/>
  <c r="W42" i="57"/>
  <c r="G21" i="11"/>
  <c r="V42" i="57"/>
  <c r="F21" i="11" s="1"/>
  <c r="U42" i="57"/>
  <c r="E21" i="11" s="1"/>
  <c r="T42" i="57"/>
  <c r="D21" i="11" s="1"/>
  <c r="S42" i="57"/>
  <c r="C21" i="11"/>
  <c r="AI40" i="57"/>
  <c r="AJ40" i="57" s="1"/>
  <c r="AI39" i="57"/>
  <c r="AJ39" i="57" s="1"/>
  <c r="AI38" i="57"/>
  <c r="AJ38" i="57" s="1"/>
  <c r="AI37" i="57"/>
  <c r="AJ37" i="57" s="1"/>
  <c r="AI36" i="57"/>
  <c r="AJ36" i="57" s="1"/>
  <c r="AI35" i="57"/>
  <c r="AJ35" i="57" s="1"/>
  <c r="AI34" i="57"/>
  <c r="AJ34" i="57" s="1"/>
  <c r="AI33" i="57"/>
  <c r="AJ33" i="57" s="1"/>
  <c r="AI32" i="57"/>
  <c r="AJ32" i="57" s="1"/>
  <c r="AI31" i="57"/>
  <c r="AJ31" i="57" s="1"/>
  <c r="AI30" i="57"/>
  <c r="AJ30" i="57" s="1"/>
  <c r="AI29" i="57"/>
  <c r="AJ29" i="57" s="1"/>
  <c r="AI28" i="57"/>
  <c r="AJ28" i="57" s="1"/>
  <c r="AI27" i="57"/>
  <c r="AJ27" i="57" s="1"/>
  <c r="AI26" i="57"/>
  <c r="AJ26" i="57" s="1"/>
  <c r="AI25" i="57"/>
  <c r="AJ25" i="57" s="1"/>
  <c r="AI24" i="57"/>
  <c r="AJ24" i="57" s="1"/>
  <c r="AI23" i="57"/>
  <c r="AJ23" i="57" s="1"/>
  <c r="AI22" i="57"/>
  <c r="AJ22" i="57" s="1"/>
  <c r="AI21" i="57"/>
  <c r="AJ21" i="57" s="1"/>
  <c r="AF59" i="56"/>
  <c r="AE59" i="56"/>
  <c r="AF58" i="56"/>
  <c r="AE58" i="56"/>
  <c r="AF57" i="56"/>
  <c r="AE57" i="56"/>
  <c r="AF56" i="56"/>
  <c r="AE56" i="56"/>
  <c r="AF55" i="56"/>
  <c r="AE55" i="56"/>
  <c r="AF54" i="56"/>
  <c r="AE54" i="56"/>
  <c r="AF53" i="56"/>
  <c r="AE53" i="56"/>
  <c r="AF52" i="56"/>
  <c r="AE52" i="56"/>
  <c r="AE60" i="56" s="1"/>
  <c r="AF51" i="56"/>
  <c r="AE51" i="56"/>
  <c r="AF50" i="56"/>
  <c r="AF60" i="56" s="1"/>
  <c r="AE50" i="56"/>
  <c r="AH42" i="56"/>
  <c r="R20" i="11"/>
  <c r="AG42" i="56"/>
  <c r="Q20" i="11" s="1"/>
  <c r="AF42" i="56"/>
  <c r="P20" i="11"/>
  <c r="AE42" i="56"/>
  <c r="O20" i="11" s="1"/>
  <c r="AD42" i="56"/>
  <c r="N20" i="11"/>
  <c r="AC42" i="56"/>
  <c r="M20" i="11" s="1"/>
  <c r="AB42" i="56"/>
  <c r="L20" i="11" s="1"/>
  <c r="AA42" i="56"/>
  <c r="K20" i="11" s="1"/>
  <c r="Z42" i="56"/>
  <c r="J20" i="11"/>
  <c r="Y42" i="56"/>
  <c r="I20" i="11" s="1"/>
  <c r="X42" i="56"/>
  <c r="H20" i="11" s="1"/>
  <c r="W42" i="56"/>
  <c r="G20" i="11" s="1"/>
  <c r="V42" i="56"/>
  <c r="F20" i="11" s="1"/>
  <c r="U42" i="56"/>
  <c r="E20" i="11" s="1"/>
  <c r="T42" i="56"/>
  <c r="D20" i="11"/>
  <c r="S42" i="56"/>
  <c r="C20" i="11" s="1"/>
  <c r="AI40" i="56"/>
  <c r="AJ40" i="56" s="1"/>
  <c r="AI39" i="56"/>
  <c r="AJ39" i="56" s="1"/>
  <c r="AI38" i="56"/>
  <c r="AJ38" i="56" s="1"/>
  <c r="AI37" i="56"/>
  <c r="AJ37" i="56" s="1"/>
  <c r="AI36" i="56"/>
  <c r="AJ36" i="56" s="1"/>
  <c r="AI35" i="56"/>
  <c r="AJ35" i="56" s="1"/>
  <c r="AI34" i="56"/>
  <c r="AJ34" i="56" s="1"/>
  <c r="AI33" i="56"/>
  <c r="AJ33" i="56" s="1"/>
  <c r="AI32" i="56"/>
  <c r="AJ32" i="56" s="1"/>
  <c r="AI31" i="56"/>
  <c r="AJ31" i="56" s="1"/>
  <c r="AI30" i="56"/>
  <c r="AJ30" i="56" s="1"/>
  <c r="AI29" i="56"/>
  <c r="AJ29" i="56" s="1"/>
  <c r="AI28" i="56"/>
  <c r="AJ28" i="56" s="1"/>
  <c r="AI27" i="56"/>
  <c r="AJ27" i="56" s="1"/>
  <c r="AI26" i="56"/>
  <c r="AJ26" i="56" s="1"/>
  <c r="AI25" i="56"/>
  <c r="AJ25" i="56" s="1"/>
  <c r="AI24" i="56"/>
  <c r="AJ24" i="56" s="1"/>
  <c r="AI23" i="56"/>
  <c r="AJ23" i="56" s="1"/>
  <c r="AI22" i="56"/>
  <c r="AJ22" i="56" s="1"/>
  <c r="AI21" i="56"/>
  <c r="AJ21" i="56" s="1"/>
  <c r="V42" i="10"/>
  <c r="F19" i="11"/>
  <c r="U42" i="10"/>
  <c r="E19" i="11"/>
  <c r="T42" i="10"/>
  <c r="D19" i="11"/>
  <c r="S42" i="10"/>
  <c r="C19" i="11" s="1"/>
  <c r="AI40" i="10"/>
  <c r="AJ40" i="10" s="1"/>
  <c r="AI39" i="10"/>
  <c r="AJ39" i="10" s="1"/>
  <c r="AI38" i="10"/>
  <c r="AJ38" i="10" s="1"/>
  <c r="AI37" i="10"/>
  <c r="AJ37" i="10" s="1"/>
  <c r="AI36" i="10"/>
  <c r="AJ36" i="10" s="1"/>
  <c r="AI35" i="10"/>
  <c r="AJ35" i="10" s="1"/>
  <c r="AI34" i="10"/>
  <c r="AJ34" i="10" s="1"/>
  <c r="AI33" i="10"/>
  <c r="AJ33" i="10" s="1"/>
  <c r="AI32" i="10"/>
  <c r="AJ32" i="10" s="1"/>
  <c r="AI31" i="10"/>
  <c r="AJ31" i="10" s="1"/>
  <c r="AI30" i="10"/>
  <c r="AJ30" i="10" s="1"/>
  <c r="AI29" i="10"/>
  <c r="AJ29" i="10" s="1"/>
  <c r="AI28" i="10"/>
  <c r="AJ28" i="10" s="1"/>
  <c r="AI27" i="10"/>
  <c r="AJ27" i="10" s="1"/>
  <c r="AI26" i="10"/>
  <c r="AJ26" i="10" s="1"/>
  <c r="AI25" i="10"/>
  <c r="AJ25" i="10" s="1"/>
  <c r="AI24" i="10"/>
  <c r="AJ24" i="10" s="1"/>
  <c r="AI23" i="10"/>
  <c r="AJ23" i="10" s="1"/>
  <c r="AI22" i="10"/>
  <c r="AE50" i="10"/>
  <c r="AF59" i="10"/>
  <c r="AF58" i="10"/>
  <c r="AF57" i="10"/>
  <c r="AF56" i="10"/>
  <c r="AF55" i="10"/>
  <c r="AF54" i="10"/>
  <c r="AF53" i="10"/>
  <c r="AF52" i="10"/>
  <c r="AF51" i="10"/>
  <c r="AF60" i="10" s="1"/>
  <c r="AE59" i="10"/>
  <c r="AE58" i="10"/>
  <c r="AE57" i="10"/>
  <c r="AE56" i="10"/>
  <c r="AE55" i="10"/>
  <c r="AE54" i="10"/>
  <c r="AE53" i="10"/>
  <c r="AE52" i="10"/>
  <c r="AE60" i="10" s="1"/>
  <c r="AE51" i="10"/>
  <c r="AF50" i="10"/>
  <c r="W42" i="10"/>
  <c r="G19" i="11" s="1"/>
  <c r="X42" i="10"/>
  <c r="H19" i="11"/>
  <c r="J6" i="11"/>
  <c r="Y42" i="10"/>
  <c r="I19" i="11" s="1"/>
  <c r="Z42" i="10"/>
  <c r="J19" i="11"/>
  <c r="AA42" i="10"/>
  <c r="K19" i="11" s="1"/>
  <c r="K41" i="11" s="1"/>
  <c r="AB42" i="10"/>
  <c r="L19" i="11" s="1"/>
  <c r="AC42" i="10"/>
  <c r="M19" i="11"/>
  <c r="AD42" i="10"/>
  <c r="N19" i="11" s="1"/>
  <c r="AE42" i="10"/>
  <c r="O19" i="11"/>
  <c r="AF42" i="10"/>
  <c r="P19" i="11" s="1"/>
  <c r="AG42" i="10"/>
  <c r="Q19" i="11"/>
  <c r="AH42" i="10"/>
  <c r="R19" i="11" s="1"/>
  <c r="R41" i="11" s="1"/>
  <c r="AI42" i="76"/>
  <c r="S40" i="11" s="1"/>
  <c r="K36" i="11"/>
  <c r="AE60" i="71"/>
  <c r="P30" i="11"/>
  <c r="AI42" i="65"/>
  <c r="S29" i="11" s="1"/>
  <c r="O28" i="11"/>
  <c r="C41" i="11" l="1"/>
  <c r="J41" i="11"/>
  <c r="L41" i="11"/>
  <c r="P41" i="11"/>
  <c r="I41" i="11"/>
  <c r="D41" i="11"/>
  <c r="G41" i="11"/>
  <c r="N41" i="11"/>
  <c r="F41" i="11"/>
  <c r="Q41" i="11"/>
  <c r="H41" i="11"/>
  <c r="AI42" i="56"/>
  <c r="S20" i="11" s="1"/>
  <c r="AJ42" i="56"/>
  <c r="T20" i="11" s="1"/>
  <c r="AI42" i="67"/>
  <c r="S31" i="11" s="1"/>
  <c r="AJ42" i="69"/>
  <c r="T33" i="11" s="1"/>
  <c r="AJ42" i="70"/>
  <c r="T34" i="11" s="1"/>
  <c r="AJ42" i="71"/>
  <c r="T35" i="11" s="1"/>
  <c r="M41" i="11"/>
  <c r="AI42" i="72"/>
  <c r="S36" i="11" s="1"/>
  <c r="AI42" i="73"/>
  <c r="S37" i="11" s="1"/>
  <c r="AI42" i="59"/>
  <c r="S23" i="11" s="1"/>
  <c r="AI42" i="66"/>
  <c r="S30" i="11" s="1"/>
  <c r="AJ22" i="10"/>
  <c r="AJ42" i="10" s="1"/>
  <c r="T19" i="11" s="1"/>
  <c r="T41" i="11" s="1"/>
  <c r="AI42" i="10"/>
  <c r="S19" i="11" s="1"/>
  <c r="AJ42" i="62"/>
  <c r="T26" i="11" s="1"/>
  <c r="AJ21" i="74"/>
  <c r="AJ42" i="74" s="1"/>
  <c r="T38" i="11" s="1"/>
  <c r="AI42" i="74"/>
  <c r="S38" i="11" s="1"/>
  <c r="AJ42" i="75"/>
  <c r="T39" i="11" s="1"/>
  <c r="AI42" i="77"/>
  <c r="AJ42" i="63"/>
  <c r="T27" i="11" s="1"/>
  <c r="AJ42" i="58"/>
  <c r="T22" i="11" s="1"/>
  <c r="AJ42" i="59"/>
  <c r="T23" i="11" s="1"/>
  <c r="AJ42" i="61"/>
  <c r="T25" i="11" s="1"/>
  <c r="AI42" i="71"/>
  <c r="S35" i="11" s="1"/>
  <c r="AJ42" i="76"/>
  <c r="T40" i="11" s="1"/>
  <c r="AJ42" i="77"/>
  <c r="AJ42" i="66"/>
  <c r="T30" i="11" s="1"/>
  <c r="AI42" i="57"/>
  <c r="S21" i="11" s="1"/>
  <c r="O41" i="11"/>
  <c r="AI42" i="62"/>
  <c r="S26" i="11" s="1"/>
  <c r="AI42" i="70"/>
  <c r="S34" i="11" s="1"/>
  <c r="AF60" i="76"/>
  <c r="AJ42" i="68"/>
  <c r="T32" i="11" s="1"/>
  <c r="AI42" i="75"/>
  <c r="S39" i="11" s="1"/>
  <c r="AI42" i="60"/>
  <c r="S24" i="11" s="1"/>
  <c r="AI42" i="61"/>
  <c r="S25" i="11" s="1"/>
  <c r="AJ42" i="73"/>
  <c r="T37" i="11" s="1"/>
  <c r="AI42" i="69"/>
  <c r="S33" i="11" s="1"/>
  <c r="AJ42" i="57"/>
  <c r="T21" i="11" s="1"/>
  <c r="AI42" i="58"/>
  <c r="S22" i="11" s="1"/>
  <c r="AJ42" i="60"/>
  <c r="T24" i="11" s="1"/>
  <c r="AJ42" i="65"/>
  <c r="T29" i="11" s="1"/>
  <c r="AJ42" i="67"/>
  <c r="T31" i="11" s="1"/>
  <c r="G36" i="11"/>
  <c r="AJ42" i="72"/>
  <c r="T36" i="11" s="1"/>
  <c r="AE60" i="75"/>
  <c r="AE60" i="76"/>
  <c r="E39" i="11"/>
  <c r="E41" i="11" s="1"/>
  <c r="S41" i="11" l="1"/>
</calcChain>
</file>

<file path=xl/sharedStrings.xml><?xml version="1.0" encoding="utf-8"?>
<sst xmlns="http://schemas.openxmlformats.org/spreadsheetml/2006/main" count="1914" uniqueCount="107">
  <si>
    <t>Idade</t>
  </si>
  <si>
    <t>Vínculo</t>
  </si>
  <si>
    <t>Observações:</t>
  </si>
  <si>
    <t>Habilitações</t>
  </si>
  <si>
    <t>Mobilidade</t>
  </si>
  <si>
    <t xml:space="preserve"> Anos Serviço</t>
  </si>
  <si>
    <t>Unidade Orgânica:</t>
  </si>
  <si>
    <t>Escola:</t>
  </si>
  <si>
    <t>Requisição/Horários:</t>
  </si>
  <si>
    <t>Designação</t>
  </si>
  <si>
    <t>Código</t>
  </si>
  <si>
    <t>QD</t>
  </si>
  <si>
    <t>M</t>
  </si>
  <si>
    <t>QP</t>
  </si>
  <si>
    <t>L</t>
  </si>
  <si>
    <t>B</t>
  </si>
  <si>
    <t>N</t>
  </si>
  <si>
    <t>I</t>
  </si>
  <si>
    <t>P</t>
  </si>
  <si>
    <t>S</t>
  </si>
  <si>
    <t>HP</t>
  </si>
  <si>
    <t>O</t>
  </si>
  <si>
    <t>DT</t>
  </si>
  <si>
    <t>OT</t>
  </si>
  <si>
    <t>HC</t>
  </si>
  <si>
    <t>Horas lec.sem.</t>
  </si>
  <si>
    <t>Horas sem.equip.HC</t>
  </si>
  <si>
    <t>290 - Educação Moral e Religiosa Católica</t>
  </si>
  <si>
    <t>Código/Grupo/Recrutamento:</t>
  </si>
  <si>
    <t>SHL</t>
  </si>
  <si>
    <t>QRD</t>
  </si>
  <si>
    <t>D</t>
  </si>
  <si>
    <t>RQC</t>
  </si>
  <si>
    <t>Professores (Nome completo)</t>
  </si>
  <si>
    <t>Nº Professores</t>
  </si>
  <si>
    <t>c)</t>
  </si>
  <si>
    <t>d)</t>
  </si>
  <si>
    <t>e)</t>
  </si>
  <si>
    <t>f)</t>
  </si>
  <si>
    <t>g)</t>
  </si>
  <si>
    <t>h)</t>
  </si>
  <si>
    <t>i)</t>
  </si>
  <si>
    <t>j)</t>
  </si>
  <si>
    <t>a)</t>
  </si>
  <si>
    <t>b)</t>
  </si>
  <si>
    <t>Códigos</t>
  </si>
  <si>
    <t>Total</t>
  </si>
  <si>
    <t>300 - Português</t>
  </si>
  <si>
    <t>310 - Latim e Grego</t>
  </si>
  <si>
    <t>330 - Inglês</t>
  </si>
  <si>
    <t>340 - Alemão</t>
  </si>
  <si>
    <t>350 - Espanhol</t>
  </si>
  <si>
    <t>400 - História</t>
  </si>
  <si>
    <t>410 - Filosofia</t>
  </si>
  <si>
    <t>420 - Geografia</t>
  </si>
  <si>
    <t>430 - Economia e Contabilidade</t>
  </si>
  <si>
    <t>500 - Matemática</t>
  </si>
  <si>
    <t>510 - Física e Química</t>
  </si>
  <si>
    <t>520 - Biologia e Geologia</t>
  </si>
  <si>
    <t>530 - Educação Tecnológica</t>
  </si>
  <si>
    <t>550 - Informática</t>
  </si>
  <si>
    <t>560 - Ciências Agro-Pecuárias</t>
  </si>
  <si>
    <t>600 - Artes Visuais</t>
  </si>
  <si>
    <t>620 - Educação Física</t>
  </si>
  <si>
    <t>Horas letivas</t>
  </si>
  <si>
    <t>Aulas c/ turmas atribuídas</t>
  </si>
  <si>
    <t>Horas Equiparadas a Serviço Letivo (Alíneas)</t>
  </si>
  <si>
    <t>Total de horas distribuídas</t>
  </si>
  <si>
    <t>Contrato de Trabalho em Funções Públicas por tempo indeterminado</t>
  </si>
  <si>
    <t>Contrato a termo Resolutivo</t>
  </si>
  <si>
    <t>610 - Música</t>
  </si>
  <si>
    <t>Serviço distribuído</t>
  </si>
  <si>
    <t>Sexo</t>
  </si>
  <si>
    <t>F</t>
  </si>
  <si>
    <t>&lt;25</t>
  </si>
  <si>
    <t>25 - 29</t>
  </si>
  <si>
    <t>30-34</t>
  </si>
  <si>
    <t>35-39</t>
  </si>
  <si>
    <t>40-44</t>
  </si>
  <si>
    <t>45-49</t>
  </si>
  <si>
    <t>50-54</t>
  </si>
  <si>
    <t>55-59</t>
  </si>
  <si>
    <t>60-64</t>
  </si>
  <si>
    <t>&gt;64</t>
  </si>
  <si>
    <t>MOB1</t>
  </si>
  <si>
    <t>MOB2</t>
  </si>
  <si>
    <t>MOBC</t>
  </si>
  <si>
    <t>RQ1</t>
  </si>
  <si>
    <t>PrE/Outros Gr</t>
  </si>
  <si>
    <t>Apoios educativos sistemáticos</t>
  </si>
  <si>
    <t>Outros apoios/   substituições</t>
  </si>
  <si>
    <t>3.º CICLO DO ENSINO BÁSICO E ENSINO SECUNDÁRIO</t>
  </si>
  <si>
    <t>PROFIJ/TEI</t>
  </si>
  <si>
    <t>HS</t>
  </si>
  <si>
    <t>Disciplina</t>
  </si>
  <si>
    <t>Em coadjuvação</t>
  </si>
  <si>
    <t>Outras, identifique</t>
  </si>
  <si>
    <t>Outras</t>
  </si>
  <si>
    <t>Aulas com turmas atribuídas</t>
  </si>
  <si>
    <t>Apoios Educativos</t>
  </si>
  <si>
    <t>Aulas de subtituição</t>
  </si>
  <si>
    <t>320 - Françês</t>
  </si>
  <si>
    <t>540 - Electrotécnica</t>
  </si>
  <si>
    <t>Profissional</t>
  </si>
  <si>
    <t>HI</t>
  </si>
  <si>
    <t>SECRETARIA REGIONAL DA EDUCAÇÃO</t>
  </si>
  <si>
    <t>Ano Escolar de 2021/2022 - Requisição de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</si>
</sst>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\ 00\ 00\ 00"/>
    <numFmt numFmtId="177" formatCode="###\ ##0"/>
    <numFmt numFmtId="178" formatCode="#0.0"/>
  </numFmts>
  <fonts count="13" x14ac:knownFonts="1">
    <font>
      <sz val="10"/>
      <name val="Arial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6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Protection="1"/>
    <xf numFmtId="0" fontId="3" fillId="4" borderId="0" xfId="0" applyFont="1" applyFill="1" applyBorder="1" applyProtection="1"/>
    <xf numFmtId="0" fontId="2" fillId="4" borderId="0" xfId="0" applyFont="1" applyFill="1" applyBorder="1" applyAlignment="1" applyProtection="1">
      <alignment vertical="center"/>
    </xf>
    <xf numFmtId="0" fontId="3" fillId="4" borderId="0" xfId="0" applyFont="1" applyFill="1" applyProtection="1"/>
    <xf numFmtId="0" fontId="4" fillId="0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Protection="1"/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right" vertical="center"/>
    </xf>
    <xf numFmtId="0" fontId="7" fillId="5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/>
    <xf numFmtId="177" fontId="8" fillId="2" borderId="0" xfId="0" applyNumberFormat="1" applyFont="1" applyFill="1" applyBorder="1" applyAlignment="1" applyProtection="1">
      <alignment horizontal="center" vertical="center"/>
    </xf>
    <xf numFmtId="177" fontId="8" fillId="4" borderId="0" xfId="0" applyNumberFormat="1" applyFont="1" applyFill="1" applyBorder="1" applyAlignment="1" applyProtection="1">
      <alignment horizontal="center" vertical="center"/>
    </xf>
    <xf numFmtId="176" fontId="7" fillId="4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textRotation="90" wrapText="1"/>
    </xf>
    <xf numFmtId="0" fontId="7" fillId="2" borderId="3" xfId="0" applyFont="1" applyFill="1" applyBorder="1" applyAlignment="1" applyProtection="1">
      <alignment horizontal="center" vertical="center" textRotation="90"/>
    </xf>
    <xf numFmtId="0" fontId="11" fillId="4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11" fillId="6" borderId="2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5" borderId="2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5" fillId="0" borderId="0" xfId="0" applyFont="1" applyProtection="1"/>
    <xf numFmtId="0" fontId="5" fillId="5" borderId="0" xfId="0" applyFont="1" applyFill="1" applyBorder="1" applyProtection="1"/>
    <xf numFmtId="0" fontId="3" fillId="5" borderId="0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/>
    <xf numFmtId="0" fontId="7" fillId="5" borderId="0" xfId="0" applyFont="1" applyFill="1" applyBorder="1" applyAlignment="1" applyProtection="1">
      <alignment horizontal="center"/>
    </xf>
    <xf numFmtId="176" fontId="7" fillId="5" borderId="0" xfId="0" applyNumberFormat="1" applyFont="1" applyFill="1" applyBorder="1" applyAlignment="1" applyProtection="1">
      <alignment vertical="center"/>
      <protection locked="0"/>
    </xf>
    <xf numFmtId="176" fontId="7" fillId="5" borderId="0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</xf>
    <xf numFmtId="178" fontId="8" fillId="5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right" vertical="center"/>
    </xf>
    <xf numFmtId="177" fontId="8" fillId="2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3" fillId="2" borderId="0" xfId="0" applyNumberFormat="1" applyFont="1" applyFill="1" applyProtection="1"/>
    <xf numFmtId="0" fontId="2" fillId="5" borderId="0" xfId="0" applyNumberFormat="1" applyFont="1" applyFill="1" applyAlignment="1" applyProtection="1">
      <alignment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8" fillId="2" borderId="0" xfId="0" applyNumberFormat="1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176" fontId="7" fillId="5" borderId="0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vertical="center"/>
    </xf>
    <xf numFmtId="0" fontId="7" fillId="5" borderId="6" xfId="0" applyFont="1" applyFill="1" applyBorder="1" applyAlignment="1" applyProtection="1">
      <alignment vertical="center" textRotation="90" wrapText="1"/>
    </xf>
    <xf numFmtId="0" fontId="7" fillId="5" borderId="6" xfId="0" applyFont="1" applyFill="1" applyBorder="1" applyAlignment="1" applyProtection="1">
      <alignment horizontal="center" vertical="center" textRotation="90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textRotation="90" wrapText="1"/>
    </xf>
    <xf numFmtId="0" fontId="12" fillId="2" borderId="9" xfId="0" applyFont="1" applyFill="1" applyBorder="1" applyAlignment="1" applyProtection="1">
      <alignment horizontal="center" vertical="center" textRotation="90" wrapText="1"/>
    </xf>
    <xf numFmtId="0" fontId="12" fillId="2" borderId="6" xfId="0" applyFont="1" applyFill="1" applyBorder="1" applyAlignment="1" applyProtection="1">
      <alignment horizontal="center" vertical="center" textRotation="90" wrapText="1"/>
    </xf>
    <xf numFmtId="0" fontId="6" fillId="3" borderId="0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center" vertical="center" textRotation="90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textRotation="90" wrapText="1"/>
    </xf>
    <xf numFmtId="0" fontId="7" fillId="5" borderId="9" xfId="0" applyFont="1" applyFill="1" applyBorder="1" applyAlignment="1" applyProtection="1">
      <alignment horizontal="center" vertical="center" textRotation="90" wrapText="1"/>
    </xf>
    <xf numFmtId="0" fontId="7" fillId="5" borderId="6" xfId="0" applyFont="1" applyFill="1" applyBorder="1" applyAlignment="1" applyProtection="1">
      <alignment horizontal="center" vertical="center" textRotation="90" wrapText="1"/>
    </xf>
    <xf numFmtId="0" fontId="7" fillId="4" borderId="0" xfId="0" applyFont="1" applyFill="1" applyBorder="1" applyAlignment="1" applyProtection="1">
      <alignment horizontal="center"/>
    </xf>
    <xf numFmtId="176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center" vertical="center" textRotation="90" wrapText="1"/>
    </xf>
    <xf numFmtId="0" fontId="7" fillId="5" borderId="14" xfId="0" applyFont="1" applyFill="1" applyBorder="1" applyAlignment="1" applyProtection="1">
      <alignment horizontal="center" vertical="center" textRotation="90" wrapText="1"/>
    </xf>
    <xf numFmtId="0" fontId="7" fillId="5" borderId="10" xfId="0" applyFont="1" applyFill="1" applyBorder="1" applyAlignment="1" applyProtection="1">
      <alignment horizontal="center" vertical="center" textRotation="90" wrapText="1"/>
    </xf>
    <xf numFmtId="0" fontId="7" fillId="5" borderId="5" xfId="0" applyFont="1" applyFill="1" applyBorder="1" applyAlignment="1" applyProtection="1">
      <alignment horizontal="center" vertical="center" textRotation="90" wrapText="1"/>
    </xf>
    <xf numFmtId="0" fontId="7" fillId="5" borderId="11" xfId="0" applyFont="1" applyFill="1" applyBorder="1" applyAlignment="1" applyProtection="1">
      <alignment horizontal="center" vertical="center" textRotation="90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center" vertical="center" textRotation="90" wrapText="1"/>
    </xf>
    <xf numFmtId="0" fontId="7" fillId="2" borderId="9" xfId="0" applyFont="1" applyFill="1" applyBorder="1" applyAlignment="1" applyProtection="1">
      <alignment horizontal="center" vertical="center" textRotation="90" wrapText="1"/>
    </xf>
    <xf numFmtId="0" fontId="7" fillId="2" borderId="6" xfId="0" applyFont="1" applyFill="1" applyBorder="1" applyAlignment="1" applyProtection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176" fontId="7" fillId="5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textRotation="90"/>
    </xf>
    <xf numFmtId="0" fontId="7" fillId="2" borderId="9" xfId="0" applyFont="1" applyFill="1" applyBorder="1" applyAlignment="1" applyProtection="1">
      <alignment horizontal="center" vertical="center" textRotation="90"/>
    </xf>
    <xf numFmtId="0" fontId="7" fillId="2" borderId="6" xfId="0" applyFont="1" applyFill="1" applyBorder="1" applyAlignment="1" applyProtection="1">
      <alignment horizontal="center" vertical="center" textRotation="90"/>
    </xf>
    <xf numFmtId="0" fontId="7" fillId="5" borderId="5" xfId="0" applyFont="1" applyFill="1" applyBorder="1" applyAlignment="1">
      <alignment horizontal="center" vertical="center" textRotation="90" wrapText="1"/>
    </xf>
    <xf numFmtId="0" fontId="7" fillId="5" borderId="11" xfId="0" applyFont="1" applyFill="1" applyBorder="1" applyAlignment="1">
      <alignment horizontal="center" vertical="center" textRotation="90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2"/>
  <sheetViews>
    <sheetView showGridLines="0" showZeros="0" zoomScale="120" zoomScaleNormal="120" workbookViewId="0">
      <selection activeCell="B62" sqref="B62"/>
    </sheetView>
  </sheetViews>
  <sheetFormatPr defaultColWidth="6" defaultRowHeight="12.75" x14ac:dyDescent="0.2"/>
  <cols>
    <col min="1" max="1" width="1" style="2" customWidth="1"/>
    <col min="2" max="2" width="7.42578125" style="2" customWidth="1"/>
    <col min="3" max="8" width="5.28515625" style="2" customWidth="1"/>
    <col min="9" max="18" width="5.7109375" style="2" customWidth="1"/>
    <col min="19" max="19" width="6.7109375" style="2" customWidth="1"/>
    <col min="20" max="20" width="5.7109375" style="2" customWidth="1"/>
    <col min="21" max="21" width="1.85546875" style="44" customWidth="1"/>
    <col min="22" max="22" width="3.5703125" style="44" customWidth="1"/>
    <col min="23" max="24" width="3.28515625" style="2" customWidth="1"/>
    <col min="25" max="26" width="3.42578125" style="2" customWidth="1"/>
    <col min="27" max="27" width="4.42578125" style="2" customWidth="1"/>
    <col min="28" max="38" width="5.140625" style="2" customWidth="1"/>
    <col min="39" max="39" width="6.140625" style="3" hidden="1" customWidth="1"/>
    <col min="40" max="40" width="3.7109375" style="3" hidden="1" customWidth="1"/>
    <col min="41" max="41" width="7.42578125" style="3" hidden="1" customWidth="1"/>
    <col min="42" max="53" width="6" style="3" customWidth="1"/>
    <col min="54" max="16384" width="6" style="2"/>
  </cols>
  <sheetData>
    <row r="1" spans="1:64" ht="12" customHeight="1" x14ac:dyDescent="0.2">
      <c r="A1" s="1" t="s">
        <v>105</v>
      </c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6"/>
      <c r="AO1" s="6"/>
      <c r="AP1" s="6"/>
      <c r="AQ1" s="6"/>
      <c r="AR1" s="6"/>
      <c r="AS1" s="6"/>
      <c r="AT1" s="6"/>
      <c r="AU1" s="6"/>
      <c r="BA1" s="2"/>
    </row>
    <row r="2" spans="1:64" ht="12" customHeight="1" x14ac:dyDescent="0.2">
      <c r="A2" s="7"/>
      <c r="D2" s="7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8"/>
      <c r="AE2" s="4"/>
      <c r="AF2" s="4"/>
      <c r="AG2" s="4"/>
      <c r="AH2" s="4"/>
      <c r="AI2" s="4"/>
      <c r="AJ2" s="4"/>
      <c r="AK2" s="4"/>
      <c r="AL2" s="4"/>
      <c r="AM2" s="6"/>
      <c r="AN2" s="6"/>
      <c r="AO2" s="6"/>
      <c r="AP2" s="6"/>
      <c r="AQ2" s="6"/>
      <c r="AR2" s="6"/>
      <c r="AS2" s="6"/>
      <c r="AT2" s="6"/>
      <c r="AU2" s="6"/>
      <c r="BA2" s="2"/>
    </row>
    <row r="3" spans="1:64" ht="3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4"/>
      <c r="W3" s="4"/>
      <c r="X3" s="4"/>
      <c r="Y3" s="4"/>
      <c r="Z3" s="4"/>
      <c r="AA3" s="4"/>
      <c r="AB3" s="4"/>
      <c r="AC3" s="4"/>
      <c r="AD3" s="8"/>
      <c r="AE3" s="4"/>
      <c r="AF3" s="4"/>
      <c r="AG3" s="4"/>
      <c r="AH3" s="4"/>
      <c r="AI3" s="4"/>
      <c r="AJ3" s="4"/>
      <c r="AK3" s="4"/>
      <c r="AL3" s="4"/>
      <c r="AM3" s="6"/>
      <c r="AN3" s="6"/>
      <c r="AO3" s="6"/>
      <c r="AP3" s="6"/>
      <c r="AQ3" s="6"/>
      <c r="AR3" s="6"/>
      <c r="AS3" s="6"/>
      <c r="AT3" s="6"/>
      <c r="AU3" s="6"/>
      <c r="BA3" s="2"/>
    </row>
    <row r="4" spans="1:64" ht="13.1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6"/>
      <c r="AN4" s="6"/>
      <c r="AO4" s="6"/>
      <c r="AP4" s="6"/>
      <c r="AQ4" s="6"/>
      <c r="AR4" s="6"/>
      <c r="AS4" s="6"/>
      <c r="AT4" s="6"/>
      <c r="AU4" s="6"/>
      <c r="BA4" s="2"/>
    </row>
    <row r="5" spans="1:64" ht="11.25" customHeight="1" x14ac:dyDescent="0.2">
      <c r="A5" s="11"/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13"/>
      <c r="O5" s="14"/>
      <c r="P5" s="14"/>
      <c r="Q5" s="14"/>
      <c r="R5" s="13"/>
      <c r="S5" s="13"/>
      <c r="T5" s="13"/>
      <c r="U5" s="13"/>
      <c r="V5" s="15"/>
      <c r="W5" s="15"/>
      <c r="X5" s="15"/>
      <c r="Y5" s="92"/>
      <c r="Z5" s="92"/>
      <c r="AA5" s="92"/>
      <c r="AB5" s="92"/>
      <c r="AC5" s="92"/>
      <c r="AD5" s="8"/>
      <c r="AE5" s="4"/>
      <c r="AF5" s="4"/>
      <c r="AG5" s="4"/>
      <c r="AH5" s="4"/>
      <c r="AI5" s="4"/>
      <c r="AJ5" s="4"/>
      <c r="AK5" s="4"/>
      <c r="AL5" s="4"/>
      <c r="AM5" s="6"/>
      <c r="AN5" s="6"/>
      <c r="AO5" s="6"/>
      <c r="AP5" s="6"/>
      <c r="AQ5" s="6"/>
      <c r="AR5" s="6"/>
      <c r="AS5" s="6"/>
      <c r="AT5" s="6"/>
      <c r="AU5" s="6"/>
      <c r="BA5" s="2"/>
    </row>
    <row r="6" spans="1:64" ht="13.9" customHeight="1" x14ac:dyDescent="0.2">
      <c r="A6" s="11"/>
      <c r="B6" s="11"/>
      <c r="C6" s="11"/>
      <c r="D6" s="11"/>
      <c r="E6" s="11"/>
      <c r="F6" s="11"/>
      <c r="G6" s="11"/>
      <c r="H6" s="11"/>
      <c r="I6" s="16" t="s">
        <v>6</v>
      </c>
      <c r="J6" s="117">
        <f>'290'!K6</f>
        <v>0</v>
      </c>
      <c r="K6" s="118"/>
      <c r="L6" s="118"/>
      <c r="M6" s="118"/>
      <c r="N6" s="118"/>
      <c r="O6" s="118"/>
      <c r="P6" s="118"/>
      <c r="Q6" s="118"/>
      <c r="R6" s="17"/>
      <c r="S6" s="17"/>
      <c r="T6" s="17"/>
      <c r="U6" s="17"/>
      <c r="V6" s="18"/>
      <c r="W6" s="18"/>
      <c r="X6" s="15"/>
      <c r="Y6" s="93"/>
      <c r="Z6" s="93"/>
      <c r="AA6" s="93"/>
      <c r="AB6" s="93"/>
      <c r="AC6" s="93"/>
      <c r="AD6" s="19"/>
      <c r="AE6" s="19"/>
      <c r="AF6" s="19"/>
      <c r="AG6" s="19"/>
      <c r="AH6" s="111"/>
      <c r="AI6" s="111"/>
      <c r="AJ6" s="111"/>
      <c r="AK6" s="111"/>
      <c r="AL6" s="19"/>
      <c r="AM6" s="6"/>
      <c r="AN6" s="6"/>
      <c r="AO6" s="6"/>
      <c r="AP6" s="6"/>
      <c r="AQ6" s="6"/>
      <c r="AR6" s="6"/>
      <c r="AS6" s="6"/>
      <c r="AT6" s="6"/>
      <c r="AU6" s="6"/>
      <c r="BA6" s="2"/>
    </row>
    <row r="7" spans="1:64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3"/>
      <c r="P7" s="20"/>
      <c r="Q7" s="20"/>
      <c r="R7" s="20"/>
      <c r="S7" s="20"/>
      <c r="T7" s="20"/>
      <c r="U7" s="20"/>
      <c r="V7" s="21"/>
      <c r="W7" s="21"/>
      <c r="X7" s="15"/>
      <c r="Y7" s="21"/>
      <c r="Z7" s="21"/>
      <c r="AA7" s="21"/>
      <c r="AB7" s="21"/>
      <c r="AC7" s="5"/>
      <c r="AD7" s="22"/>
      <c r="AE7" s="22"/>
      <c r="AF7" s="22"/>
      <c r="AG7" s="22"/>
      <c r="AH7" s="112"/>
      <c r="AI7" s="112"/>
      <c r="AJ7" s="112"/>
      <c r="AK7" s="112"/>
      <c r="AL7" s="22"/>
      <c r="AM7" s="6"/>
      <c r="AN7" s="6"/>
      <c r="AO7" s="6"/>
      <c r="AP7" s="6"/>
      <c r="AQ7" s="6"/>
      <c r="AR7" s="6"/>
      <c r="AS7" s="6"/>
      <c r="AT7" s="6"/>
      <c r="AU7" s="6"/>
      <c r="BA7" s="2"/>
      <c r="BH7" s="23"/>
      <c r="BI7" s="23"/>
      <c r="BJ7" s="23"/>
      <c r="BL7" s="23"/>
    </row>
    <row r="8" spans="1:64" ht="2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4"/>
      <c r="V8" s="25"/>
      <c r="W8" s="25"/>
      <c r="X8" s="25"/>
      <c r="Y8" s="25"/>
      <c r="Z8" s="25"/>
      <c r="AA8" s="25"/>
      <c r="AB8" s="25"/>
      <c r="AC8" s="25"/>
      <c r="AD8" s="22"/>
      <c r="AE8" s="22"/>
      <c r="AF8" s="22"/>
      <c r="AG8" s="22"/>
      <c r="AH8" s="112"/>
      <c r="AI8" s="112"/>
      <c r="AJ8" s="112"/>
      <c r="AK8" s="112"/>
      <c r="AL8" s="22"/>
      <c r="AM8" s="6"/>
      <c r="AN8" s="6"/>
      <c r="AO8" s="6"/>
      <c r="AP8" s="6"/>
      <c r="AQ8" s="6"/>
      <c r="AR8" s="6"/>
      <c r="AS8" s="6"/>
      <c r="AT8" s="6"/>
      <c r="AU8" s="6"/>
      <c r="BA8" s="2"/>
    </row>
    <row r="9" spans="1:64" ht="15.75" customHeight="1" x14ac:dyDescent="0.2">
      <c r="A9" s="11"/>
      <c r="B9" s="105" t="s">
        <v>106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6"/>
      <c r="AN9" s="6"/>
      <c r="AO9" s="6"/>
      <c r="AP9" s="6"/>
      <c r="AQ9" s="6"/>
      <c r="AR9" s="6"/>
      <c r="AS9" s="6"/>
      <c r="AT9" s="6"/>
      <c r="AU9" s="6"/>
      <c r="BA9" s="2"/>
    </row>
    <row r="10" spans="1:64" ht="2.2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4"/>
      <c r="V10" s="25"/>
      <c r="W10" s="25"/>
      <c r="X10" s="25"/>
      <c r="Y10" s="25"/>
      <c r="Z10" s="25"/>
      <c r="AA10" s="25"/>
      <c r="AB10" s="25"/>
      <c r="AC10" s="25"/>
      <c r="AD10" s="8"/>
      <c r="AE10" s="4"/>
      <c r="AF10" s="4"/>
      <c r="AG10" s="4"/>
      <c r="AH10" s="4"/>
      <c r="AI10" s="4"/>
      <c r="AJ10" s="4"/>
      <c r="AK10" s="4"/>
      <c r="AL10" s="4"/>
      <c r="BA10" s="2"/>
    </row>
    <row r="11" spans="1:64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5"/>
      <c r="W11" s="5"/>
      <c r="X11" s="5"/>
      <c r="Y11" s="5"/>
      <c r="Z11" s="5"/>
      <c r="AA11" s="5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BA11" s="2"/>
    </row>
    <row r="12" spans="1:64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5"/>
      <c r="W12" s="5"/>
      <c r="X12" s="5"/>
      <c r="Y12" s="5"/>
      <c r="Z12" s="5"/>
      <c r="AA12" s="5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BA12" s="2"/>
    </row>
    <row r="13" spans="1:64" ht="14.45" customHeight="1" x14ac:dyDescent="0.2">
      <c r="A13" s="28"/>
      <c r="B13" s="106" t="s">
        <v>45</v>
      </c>
      <c r="C13" s="113" t="s">
        <v>71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11"/>
      <c r="V13" s="2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64" ht="14.45" customHeight="1" x14ac:dyDescent="0.2">
      <c r="A14" s="28"/>
      <c r="B14" s="106"/>
      <c r="C14" s="94" t="s">
        <v>64</v>
      </c>
      <c r="D14" s="95"/>
      <c r="E14" s="95"/>
      <c r="F14" s="95"/>
      <c r="G14" s="95"/>
      <c r="H14" s="107"/>
      <c r="I14" s="94" t="s">
        <v>66</v>
      </c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102" t="s">
        <v>67</v>
      </c>
      <c r="U14" s="11"/>
      <c r="V14" s="29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64" ht="24" customHeight="1" x14ac:dyDescent="0.2">
      <c r="A15" s="28"/>
      <c r="B15" s="106"/>
      <c r="C15" s="108" t="s">
        <v>88</v>
      </c>
      <c r="D15" s="95" t="s">
        <v>98</v>
      </c>
      <c r="E15" s="95"/>
      <c r="F15" s="107"/>
      <c r="G15" s="121" t="s">
        <v>99</v>
      </c>
      <c r="H15" s="108" t="s">
        <v>100</v>
      </c>
      <c r="I15" s="124" t="s">
        <v>43</v>
      </c>
      <c r="J15" s="99" t="s">
        <v>44</v>
      </c>
      <c r="K15" s="99" t="s">
        <v>35</v>
      </c>
      <c r="L15" s="99" t="s">
        <v>36</v>
      </c>
      <c r="M15" s="99" t="s">
        <v>37</v>
      </c>
      <c r="N15" s="99" t="s">
        <v>38</v>
      </c>
      <c r="O15" s="99" t="s">
        <v>39</v>
      </c>
      <c r="P15" s="99" t="s">
        <v>40</v>
      </c>
      <c r="Q15" s="99" t="s">
        <v>41</v>
      </c>
      <c r="R15" s="99" t="s">
        <v>42</v>
      </c>
      <c r="S15" s="96" t="s">
        <v>46</v>
      </c>
      <c r="T15" s="103"/>
      <c r="U15" s="11"/>
      <c r="V15" s="29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64" ht="30.75" customHeight="1" x14ac:dyDescent="0.2">
      <c r="A16" s="28"/>
      <c r="B16" s="106"/>
      <c r="C16" s="109"/>
      <c r="D16" s="119" t="s">
        <v>94</v>
      </c>
      <c r="E16" s="108" t="s">
        <v>95</v>
      </c>
      <c r="F16" s="108" t="s">
        <v>97</v>
      </c>
      <c r="G16" s="122"/>
      <c r="H16" s="109"/>
      <c r="I16" s="125"/>
      <c r="J16" s="100"/>
      <c r="K16" s="100"/>
      <c r="L16" s="100"/>
      <c r="M16" s="100"/>
      <c r="N16" s="100"/>
      <c r="O16" s="100"/>
      <c r="P16" s="100"/>
      <c r="Q16" s="100"/>
      <c r="R16" s="100"/>
      <c r="S16" s="97"/>
      <c r="T16" s="103"/>
      <c r="U16" s="11"/>
      <c r="V16" s="29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7.45" customHeight="1" x14ac:dyDescent="0.2">
      <c r="A17" s="28"/>
      <c r="B17" s="106"/>
      <c r="C17" s="110"/>
      <c r="D17" s="120"/>
      <c r="E17" s="110"/>
      <c r="F17" s="110"/>
      <c r="G17" s="123"/>
      <c r="H17" s="110"/>
      <c r="I17" s="126"/>
      <c r="J17" s="101"/>
      <c r="K17" s="101"/>
      <c r="L17" s="101"/>
      <c r="M17" s="101"/>
      <c r="N17" s="101"/>
      <c r="O17" s="101"/>
      <c r="P17" s="101"/>
      <c r="Q17" s="101"/>
      <c r="R17" s="101"/>
      <c r="S17" s="98"/>
      <c r="T17" s="104"/>
      <c r="U17" s="11"/>
      <c r="V17" s="29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.5" customHeight="1" x14ac:dyDescent="0.2">
      <c r="A18" s="28"/>
      <c r="B18" s="30"/>
      <c r="C18" s="31"/>
      <c r="D18" s="31"/>
      <c r="E18" s="31"/>
      <c r="F18" s="31"/>
      <c r="G18" s="80"/>
      <c r="H18" s="80"/>
      <c r="I18" s="31"/>
      <c r="J18" s="31"/>
      <c r="K18" s="31"/>
      <c r="L18" s="31"/>
      <c r="M18" s="31"/>
      <c r="N18" s="31"/>
      <c r="O18" s="32"/>
      <c r="P18" s="33"/>
      <c r="Q18" s="33"/>
      <c r="R18" s="33"/>
      <c r="S18" s="33"/>
      <c r="T18" s="33"/>
      <c r="U18" s="11"/>
      <c r="V18" s="29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9.899999999999999" customHeight="1" x14ac:dyDescent="0.2">
      <c r="A19" s="28"/>
      <c r="B19" s="46">
        <v>290</v>
      </c>
      <c r="C19" s="34">
        <f>'290'!S42</f>
        <v>0</v>
      </c>
      <c r="D19" s="34">
        <f>'290'!T42</f>
        <v>0</v>
      </c>
      <c r="E19" s="34">
        <f>'290'!U42</f>
        <v>0</v>
      </c>
      <c r="F19" s="34">
        <f>'290'!V42</f>
        <v>0</v>
      </c>
      <c r="G19" s="34">
        <f>'290'!W42</f>
        <v>0</v>
      </c>
      <c r="H19" s="34">
        <f>'290'!X42</f>
        <v>0</v>
      </c>
      <c r="I19" s="35">
        <f>'290'!Y42</f>
        <v>0</v>
      </c>
      <c r="J19" s="35">
        <f>'290'!Z42</f>
        <v>0</v>
      </c>
      <c r="K19" s="35">
        <f>'290'!AA42</f>
        <v>0</v>
      </c>
      <c r="L19" s="35">
        <f>'290'!AB42</f>
        <v>0</v>
      </c>
      <c r="M19" s="35">
        <f>'290'!AC42</f>
        <v>0</v>
      </c>
      <c r="N19" s="35">
        <f>'290'!AD42</f>
        <v>0</v>
      </c>
      <c r="O19" s="35">
        <f>'290'!AE42</f>
        <v>0</v>
      </c>
      <c r="P19" s="35">
        <f>'290'!AF42</f>
        <v>0</v>
      </c>
      <c r="Q19" s="35">
        <f>'290'!AG42</f>
        <v>0</v>
      </c>
      <c r="R19" s="35">
        <f>'290'!AH42</f>
        <v>0</v>
      </c>
      <c r="S19" s="36">
        <f>'290'!AI42</f>
        <v>0</v>
      </c>
      <c r="T19" s="36">
        <f>'290'!AJ42</f>
        <v>0</v>
      </c>
      <c r="U19" s="24"/>
      <c r="V19" s="29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9.899999999999999" customHeight="1" x14ac:dyDescent="0.2">
      <c r="A20" s="28"/>
      <c r="B20" s="46">
        <v>300</v>
      </c>
      <c r="C20" s="34">
        <f>'300'!S42</f>
        <v>0</v>
      </c>
      <c r="D20" s="34">
        <f>'300'!T42</f>
        <v>0</v>
      </c>
      <c r="E20" s="34">
        <f>'300'!U42</f>
        <v>0</v>
      </c>
      <c r="F20" s="34">
        <f>'300'!V42</f>
        <v>0</v>
      </c>
      <c r="G20" s="34">
        <f>'300'!W42</f>
        <v>0</v>
      </c>
      <c r="H20" s="34">
        <f>'300'!X42</f>
        <v>0</v>
      </c>
      <c r="I20" s="35">
        <f>'300'!Y42</f>
        <v>0</v>
      </c>
      <c r="J20" s="35">
        <f>'300'!Z42</f>
        <v>0</v>
      </c>
      <c r="K20" s="35">
        <f>'300'!AA42</f>
        <v>0</v>
      </c>
      <c r="L20" s="35">
        <f>'300'!AB42</f>
        <v>0</v>
      </c>
      <c r="M20" s="35">
        <f>'300'!AC42</f>
        <v>0</v>
      </c>
      <c r="N20" s="35">
        <f>'300'!AD42</f>
        <v>0</v>
      </c>
      <c r="O20" s="35">
        <f>'300'!AE42</f>
        <v>0</v>
      </c>
      <c r="P20" s="35">
        <f>'300'!AF42</f>
        <v>0</v>
      </c>
      <c r="Q20" s="35">
        <f>'300'!AG42</f>
        <v>0</v>
      </c>
      <c r="R20" s="35">
        <f>'300'!AH42</f>
        <v>0</v>
      </c>
      <c r="S20" s="36">
        <f>'300'!AI42</f>
        <v>0</v>
      </c>
      <c r="T20" s="36">
        <f>'300'!AJ42</f>
        <v>0</v>
      </c>
      <c r="U20" s="24"/>
      <c r="V20" s="29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9.899999999999999" customHeight="1" x14ac:dyDescent="0.2">
      <c r="A21" s="28"/>
      <c r="B21" s="46">
        <v>310</v>
      </c>
      <c r="C21" s="34">
        <f>'310'!S42</f>
        <v>0</v>
      </c>
      <c r="D21" s="34">
        <f>'310'!T42</f>
        <v>0</v>
      </c>
      <c r="E21" s="34">
        <f>'310'!U42</f>
        <v>0</v>
      </c>
      <c r="F21" s="34">
        <f>'310'!V42</f>
        <v>0</v>
      </c>
      <c r="G21" s="34">
        <f>'310'!W42</f>
        <v>0</v>
      </c>
      <c r="H21" s="34">
        <f>'310'!X42</f>
        <v>0</v>
      </c>
      <c r="I21" s="35">
        <f>'310'!Y42</f>
        <v>0</v>
      </c>
      <c r="J21" s="35">
        <f>'310'!Z42</f>
        <v>0</v>
      </c>
      <c r="K21" s="35">
        <f>'310'!AA42</f>
        <v>0</v>
      </c>
      <c r="L21" s="35">
        <f>'310'!AB42</f>
        <v>0</v>
      </c>
      <c r="M21" s="35">
        <f>'310'!AC42</f>
        <v>0</v>
      </c>
      <c r="N21" s="35">
        <f>'310'!AD42</f>
        <v>0</v>
      </c>
      <c r="O21" s="35">
        <f>'310'!AE42</f>
        <v>0</v>
      </c>
      <c r="P21" s="35">
        <f>'310'!AF42</f>
        <v>0</v>
      </c>
      <c r="Q21" s="35">
        <f>'310'!AG42</f>
        <v>0</v>
      </c>
      <c r="R21" s="35">
        <f>'310'!AH42</f>
        <v>0</v>
      </c>
      <c r="S21" s="36">
        <f>'310'!AI42</f>
        <v>0</v>
      </c>
      <c r="T21" s="36">
        <f>'310'!AJ42</f>
        <v>0</v>
      </c>
      <c r="U21" s="24"/>
      <c r="V21" s="2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9.899999999999999" customHeight="1" x14ac:dyDescent="0.2">
      <c r="A22" s="28"/>
      <c r="B22" s="46">
        <v>320</v>
      </c>
      <c r="C22" s="34">
        <f>'320'!S42</f>
        <v>0</v>
      </c>
      <c r="D22" s="34">
        <f>'320'!T42</f>
        <v>0</v>
      </c>
      <c r="E22" s="34">
        <f>'320'!U42</f>
        <v>0</v>
      </c>
      <c r="F22" s="34">
        <f>'320'!V42</f>
        <v>0</v>
      </c>
      <c r="G22" s="34">
        <f>'320'!W42</f>
        <v>0</v>
      </c>
      <c r="H22" s="34">
        <f>'320'!X42</f>
        <v>0</v>
      </c>
      <c r="I22" s="35">
        <f>'320'!Y42</f>
        <v>0</v>
      </c>
      <c r="J22" s="35">
        <f>'320'!Z42</f>
        <v>0</v>
      </c>
      <c r="K22" s="35">
        <f>'320'!AA42</f>
        <v>0</v>
      </c>
      <c r="L22" s="35">
        <f>'320'!AB42</f>
        <v>0</v>
      </c>
      <c r="M22" s="35">
        <f>'320'!AC42</f>
        <v>0</v>
      </c>
      <c r="N22" s="35">
        <f>'320'!AD42</f>
        <v>0</v>
      </c>
      <c r="O22" s="35">
        <f>'320'!AE42</f>
        <v>0</v>
      </c>
      <c r="P22" s="35">
        <f>'320'!AF42</f>
        <v>0</v>
      </c>
      <c r="Q22" s="35">
        <f>'320'!AG42</f>
        <v>0</v>
      </c>
      <c r="R22" s="35">
        <f>'320'!AH42</f>
        <v>0</v>
      </c>
      <c r="S22" s="36">
        <f>'320'!AI42</f>
        <v>0</v>
      </c>
      <c r="T22" s="36">
        <f>'320'!AJ42</f>
        <v>0</v>
      </c>
      <c r="U22" s="24"/>
      <c r="V22" s="29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9.899999999999999" customHeight="1" x14ac:dyDescent="0.2">
      <c r="A23" s="28"/>
      <c r="B23" s="46">
        <v>330</v>
      </c>
      <c r="C23" s="34">
        <f>'330'!S42</f>
        <v>0</v>
      </c>
      <c r="D23" s="34">
        <f>'330'!T42</f>
        <v>0</v>
      </c>
      <c r="E23" s="34">
        <f>'330'!U42</f>
        <v>0</v>
      </c>
      <c r="F23" s="34">
        <f>'330'!V42</f>
        <v>0</v>
      </c>
      <c r="G23" s="34">
        <f>'330'!W42</f>
        <v>0</v>
      </c>
      <c r="H23" s="34">
        <f>'330'!X42</f>
        <v>0</v>
      </c>
      <c r="I23" s="35">
        <f>'330'!Y42</f>
        <v>0</v>
      </c>
      <c r="J23" s="35">
        <f>'330'!Z42</f>
        <v>0</v>
      </c>
      <c r="K23" s="35">
        <f>'330'!AA42</f>
        <v>0</v>
      </c>
      <c r="L23" s="35">
        <f>'330'!AB42</f>
        <v>0</v>
      </c>
      <c r="M23" s="35">
        <f>'330'!AC42</f>
        <v>0</v>
      </c>
      <c r="N23" s="35">
        <f>'330'!AD42</f>
        <v>0</v>
      </c>
      <c r="O23" s="35">
        <f>'330'!AE42</f>
        <v>0</v>
      </c>
      <c r="P23" s="35">
        <f>'330'!AF42</f>
        <v>0</v>
      </c>
      <c r="Q23" s="35">
        <f>'330'!AG42</f>
        <v>0</v>
      </c>
      <c r="R23" s="35">
        <f>'330'!AH42</f>
        <v>0</v>
      </c>
      <c r="S23" s="36">
        <f>'330'!AI42</f>
        <v>0</v>
      </c>
      <c r="T23" s="36">
        <f>'330'!AJ42</f>
        <v>0</v>
      </c>
      <c r="U23" s="24"/>
      <c r="V23" s="29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9.899999999999999" customHeight="1" x14ac:dyDescent="0.2">
      <c r="A24" s="28"/>
      <c r="B24" s="46">
        <v>340</v>
      </c>
      <c r="C24" s="34">
        <f>'340'!S42</f>
        <v>0</v>
      </c>
      <c r="D24" s="34">
        <f>'340'!T42</f>
        <v>0</v>
      </c>
      <c r="E24" s="34">
        <f>'340'!U42</f>
        <v>0</v>
      </c>
      <c r="F24" s="34">
        <f>'340'!V42</f>
        <v>0</v>
      </c>
      <c r="G24" s="34">
        <f>'340'!W42</f>
        <v>0</v>
      </c>
      <c r="H24" s="34">
        <f>'340'!X42</f>
        <v>0</v>
      </c>
      <c r="I24" s="35">
        <f>'340'!Y42</f>
        <v>0</v>
      </c>
      <c r="J24" s="35">
        <f>'340'!Z42</f>
        <v>0</v>
      </c>
      <c r="K24" s="35">
        <f>'340'!AA42</f>
        <v>0</v>
      </c>
      <c r="L24" s="35">
        <f>'340'!AB42</f>
        <v>0</v>
      </c>
      <c r="M24" s="35">
        <f>'340'!AC42</f>
        <v>0</v>
      </c>
      <c r="N24" s="35">
        <f>'340'!AD42</f>
        <v>0</v>
      </c>
      <c r="O24" s="35">
        <f>'340'!AE42</f>
        <v>0</v>
      </c>
      <c r="P24" s="35">
        <f>'340'!AF42</f>
        <v>0</v>
      </c>
      <c r="Q24" s="35">
        <f>'340'!AG42</f>
        <v>0</v>
      </c>
      <c r="R24" s="35">
        <f>'340'!AH42</f>
        <v>0</v>
      </c>
      <c r="S24" s="36">
        <f>'340'!AI42</f>
        <v>0</v>
      </c>
      <c r="T24" s="36">
        <f>'340'!AJ42</f>
        <v>0</v>
      </c>
      <c r="U24" s="24"/>
      <c r="V24" s="29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9.899999999999999" customHeight="1" x14ac:dyDescent="0.2">
      <c r="A25" s="28"/>
      <c r="B25" s="46">
        <v>350</v>
      </c>
      <c r="C25" s="34">
        <f>'350'!S42</f>
        <v>0</v>
      </c>
      <c r="D25" s="34">
        <f>'350'!T42</f>
        <v>0</v>
      </c>
      <c r="E25" s="34">
        <f>'350'!U42</f>
        <v>0</v>
      </c>
      <c r="F25" s="34">
        <f>'350'!V42</f>
        <v>0</v>
      </c>
      <c r="G25" s="34">
        <f>'350'!W42</f>
        <v>0</v>
      </c>
      <c r="H25" s="34">
        <f>'350'!X42</f>
        <v>0</v>
      </c>
      <c r="I25" s="35">
        <f>'350'!Y42</f>
        <v>0</v>
      </c>
      <c r="J25" s="35">
        <f>'350'!Z42</f>
        <v>0</v>
      </c>
      <c r="K25" s="35">
        <f>'350'!AA42</f>
        <v>0</v>
      </c>
      <c r="L25" s="35">
        <f>'350'!AB42</f>
        <v>0</v>
      </c>
      <c r="M25" s="35">
        <f>'350'!AC42</f>
        <v>0</v>
      </c>
      <c r="N25" s="35">
        <f>'350'!AD42</f>
        <v>0</v>
      </c>
      <c r="O25" s="35">
        <f>'350'!AE42</f>
        <v>0</v>
      </c>
      <c r="P25" s="35">
        <f>'500'!AF42</f>
        <v>0</v>
      </c>
      <c r="Q25" s="35">
        <f>'350'!AG42</f>
        <v>0</v>
      </c>
      <c r="R25" s="35">
        <f>'350'!AH42</f>
        <v>0</v>
      </c>
      <c r="S25" s="36">
        <f>'350'!AI42</f>
        <v>0</v>
      </c>
      <c r="T25" s="36">
        <f>'350'!AJ42</f>
        <v>0</v>
      </c>
      <c r="U25" s="24"/>
      <c r="V25" s="2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9.899999999999999" customHeight="1" x14ac:dyDescent="0.2">
      <c r="A26" s="28"/>
      <c r="B26" s="46">
        <v>400</v>
      </c>
      <c r="C26" s="34">
        <f>'400'!S42</f>
        <v>0</v>
      </c>
      <c r="D26" s="34">
        <f>'400'!T42</f>
        <v>0</v>
      </c>
      <c r="E26" s="34">
        <f>'400'!U42</f>
        <v>0</v>
      </c>
      <c r="F26" s="34">
        <f>'400'!V42</f>
        <v>0</v>
      </c>
      <c r="G26" s="34">
        <f>'400'!W42</f>
        <v>0</v>
      </c>
      <c r="H26" s="34">
        <f>'400'!X42</f>
        <v>0</v>
      </c>
      <c r="I26" s="35">
        <f>'400'!Y42</f>
        <v>0</v>
      </c>
      <c r="J26" s="35">
        <f>'400'!Z42</f>
        <v>0</v>
      </c>
      <c r="K26" s="35">
        <f>'400'!AA42</f>
        <v>0</v>
      </c>
      <c r="L26" s="35">
        <f>'400'!AB42</f>
        <v>0</v>
      </c>
      <c r="M26" s="35">
        <f>'400'!AC42</f>
        <v>0</v>
      </c>
      <c r="N26" s="35">
        <f>'400'!AD42</f>
        <v>0</v>
      </c>
      <c r="O26" s="35">
        <f>'400'!AE42</f>
        <v>0</v>
      </c>
      <c r="P26" s="35">
        <f>'400'!AF42</f>
        <v>0</v>
      </c>
      <c r="Q26" s="35">
        <f>'400'!AG42</f>
        <v>0</v>
      </c>
      <c r="R26" s="35">
        <f>'400'!AH42</f>
        <v>0</v>
      </c>
      <c r="S26" s="36">
        <f>'400'!AI42</f>
        <v>0</v>
      </c>
      <c r="T26" s="36">
        <f>'400'!AJ42</f>
        <v>0</v>
      </c>
      <c r="U26" s="24"/>
      <c r="V26" s="29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9.899999999999999" customHeight="1" x14ac:dyDescent="0.2">
      <c r="A27" s="28"/>
      <c r="B27" s="46">
        <v>410</v>
      </c>
      <c r="C27" s="34">
        <f>'410'!S42</f>
        <v>0</v>
      </c>
      <c r="D27" s="34">
        <f>'410'!T42</f>
        <v>0</v>
      </c>
      <c r="E27" s="34">
        <f>'410'!U42</f>
        <v>0</v>
      </c>
      <c r="F27" s="34">
        <f>'410'!V42</f>
        <v>0</v>
      </c>
      <c r="G27" s="34">
        <f>'410'!W42</f>
        <v>0</v>
      </c>
      <c r="H27" s="34">
        <f>'410'!X42</f>
        <v>0</v>
      </c>
      <c r="I27" s="35">
        <f>'410'!Y42</f>
        <v>0</v>
      </c>
      <c r="J27" s="35">
        <f>'410'!Z42</f>
        <v>0</v>
      </c>
      <c r="K27" s="35">
        <f>'410'!AA42</f>
        <v>0</v>
      </c>
      <c r="L27" s="35">
        <f>'410'!AB42</f>
        <v>0</v>
      </c>
      <c r="M27" s="35">
        <f>'410'!AC42</f>
        <v>0</v>
      </c>
      <c r="N27" s="35">
        <f>'410'!AD42</f>
        <v>0</v>
      </c>
      <c r="O27" s="35">
        <f>'410'!AE42</f>
        <v>0</v>
      </c>
      <c r="P27" s="35">
        <f>'410'!AF42</f>
        <v>0</v>
      </c>
      <c r="Q27" s="35">
        <f>'410'!AG42</f>
        <v>0</v>
      </c>
      <c r="R27" s="35">
        <f>'410'!AH42</f>
        <v>0</v>
      </c>
      <c r="S27" s="36">
        <f>'410'!AI42</f>
        <v>0</v>
      </c>
      <c r="T27" s="36">
        <f>'410'!AJ42</f>
        <v>0</v>
      </c>
      <c r="U27" s="24"/>
      <c r="V27" s="29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9.899999999999999" customHeight="1" x14ac:dyDescent="0.2">
      <c r="A28" s="28"/>
      <c r="B28" s="46">
        <v>420</v>
      </c>
      <c r="C28" s="34">
        <f>'420'!S42</f>
        <v>0</v>
      </c>
      <c r="D28" s="34">
        <f>'420'!T42</f>
        <v>0</v>
      </c>
      <c r="E28" s="34">
        <f>'420'!U42</f>
        <v>0</v>
      </c>
      <c r="F28" s="34">
        <f>'420'!V42</f>
        <v>0</v>
      </c>
      <c r="G28" s="34">
        <f>'420'!W42</f>
        <v>0</v>
      </c>
      <c r="H28" s="34">
        <f>'420'!X42</f>
        <v>0</v>
      </c>
      <c r="I28" s="35">
        <f>'420'!Y42</f>
        <v>0</v>
      </c>
      <c r="J28" s="35">
        <f>'420'!Z42</f>
        <v>0</v>
      </c>
      <c r="K28" s="35">
        <f>'420'!AA42</f>
        <v>0</v>
      </c>
      <c r="L28" s="35">
        <f>'420'!AB42</f>
        <v>0</v>
      </c>
      <c r="M28" s="35">
        <f>'420'!AC42</f>
        <v>0</v>
      </c>
      <c r="N28" s="35">
        <f>'420'!AD42</f>
        <v>0</v>
      </c>
      <c r="O28" s="35">
        <f>'420'!AE42</f>
        <v>0</v>
      </c>
      <c r="P28" s="35">
        <f>'420'!AF42</f>
        <v>0</v>
      </c>
      <c r="Q28" s="35">
        <f>'420'!AG42</f>
        <v>0</v>
      </c>
      <c r="R28" s="35">
        <f>'420'!AH42</f>
        <v>0</v>
      </c>
      <c r="S28" s="36">
        <f>'420'!AI42</f>
        <v>0</v>
      </c>
      <c r="T28" s="36">
        <f>'420'!AJ42</f>
        <v>0</v>
      </c>
      <c r="U28" s="24"/>
      <c r="V28" s="29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9.899999999999999" customHeight="1" x14ac:dyDescent="0.2">
      <c r="A29" s="28"/>
      <c r="B29" s="46">
        <v>430</v>
      </c>
      <c r="C29" s="34">
        <f>'430'!S42</f>
        <v>0</v>
      </c>
      <c r="D29" s="34">
        <f>'430'!T42</f>
        <v>0</v>
      </c>
      <c r="E29" s="34">
        <f>'430'!U42</f>
        <v>0</v>
      </c>
      <c r="F29" s="34">
        <f>'430'!V42</f>
        <v>0</v>
      </c>
      <c r="G29" s="34">
        <f>'430'!W42</f>
        <v>0</v>
      </c>
      <c r="H29" s="34">
        <f>'430'!X42</f>
        <v>0</v>
      </c>
      <c r="I29" s="35">
        <f>'430'!Y42</f>
        <v>0</v>
      </c>
      <c r="J29" s="35">
        <f>'430'!Z42</f>
        <v>0</v>
      </c>
      <c r="K29" s="35">
        <f>'430'!AA42</f>
        <v>0</v>
      </c>
      <c r="L29" s="35">
        <f>'430'!AB42</f>
        <v>0</v>
      </c>
      <c r="M29" s="35">
        <f>'430'!AC42</f>
        <v>0</v>
      </c>
      <c r="N29" s="35">
        <f>'430'!AD42</f>
        <v>0</v>
      </c>
      <c r="O29" s="35">
        <f>'430'!AE42</f>
        <v>0</v>
      </c>
      <c r="P29" s="35">
        <f>'430'!AF42</f>
        <v>0</v>
      </c>
      <c r="Q29" s="35">
        <f>'430'!AG42</f>
        <v>0</v>
      </c>
      <c r="R29" s="35">
        <f>'430'!AH42</f>
        <v>0</v>
      </c>
      <c r="S29" s="36">
        <f>'430'!AI42</f>
        <v>0</v>
      </c>
      <c r="T29" s="36">
        <f>'430'!AJ42</f>
        <v>0</v>
      </c>
      <c r="U29" s="24"/>
      <c r="V29" s="29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9.899999999999999" customHeight="1" x14ac:dyDescent="0.2">
      <c r="A30" s="28"/>
      <c r="B30" s="46">
        <v>500</v>
      </c>
      <c r="C30" s="34">
        <f>'500'!S42</f>
        <v>0</v>
      </c>
      <c r="D30" s="34">
        <f>'500'!T42</f>
        <v>0</v>
      </c>
      <c r="E30" s="34">
        <f>'500'!U42</f>
        <v>0</v>
      </c>
      <c r="F30" s="34">
        <f>'500'!V42</f>
        <v>0</v>
      </c>
      <c r="G30" s="34">
        <f>'500'!W42</f>
        <v>0</v>
      </c>
      <c r="H30" s="34">
        <f>'500'!X42</f>
        <v>0</v>
      </c>
      <c r="I30" s="35">
        <f>'500'!Y42</f>
        <v>0</v>
      </c>
      <c r="J30" s="35">
        <f>'500'!Z42</f>
        <v>0</v>
      </c>
      <c r="K30" s="35">
        <f>'500'!AA42</f>
        <v>0</v>
      </c>
      <c r="L30" s="35">
        <f>'500'!AB42</f>
        <v>0</v>
      </c>
      <c r="M30" s="35">
        <f>'500'!AC42</f>
        <v>0</v>
      </c>
      <c r="N30" s="35">
        <f>'500'!AD42</f>
        <v>0</v>
      </c>
      <c r="O30" s="35">
        <f>'500'!AE42</f>
        <v>0</v>
      </c>
      <c r="P30" s="35">
        <f>'500'!AF42</f>
        <v>0</v>
      </c>
      <c r="Q30" s="35">
        <f>'500'!AG42</f>
        <v>0</v>
      </c>
      <c r="R30" s="35">
        <f>'500'!AH42</f>
        <v>0</v>
      </c>
      <c r="S30" s="36">
        <f>'500'!AI42</f>
        <v>0</v>
      </c>
      <c r="T30" s="36">
        <f>'500'!AJ42</f>
        <v>0</v>
      </c>
      <c r="U30" s="24"/>
      <c r="V30" s="29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9.899999999999999" customHeight="1" x14ac:dyDescent="0.2">
      <c r="A31" s="28"/>
      <c r="B31" s="46">
        <v>510</v>
      </c>
      <c r="C31" s="34">
        <f>'510'!S42</f>
        <v>0</v>
      </c>
      <c r="D31" s="34">
        <f>'510'!T42</f>
        <v>0</v>
      </c>
      <c r="E31" s="34">
        <f>'510'!U42</f>
        <v>0</v>
      </c>
      <c r="F31" s="34">
        <f>'510'!V42</f>
        <v>0</v>
      </c>
      <c r="G31" s="34">
        <f>'510'!W42</f>
        <v>0</v>
      </c>
      <c r="H31" s="34">
        <f>'510'!X42</f>
        <v>0</v>
      </c>
      <c r="I31" s="35">
        <f>'510'!Y42</f>
        <v>0</v>
      </c>
      <c r="J31" s="35">
        <f>'510'!Z42</f>
        <v>0</v>
      </c>
      <c r="K31" s="35">
        <f>'510'!AA42</f>
        <v>0</v>
      </c>
      <c r="L31" s="35">
        <f>'510'!AB42</f>
        <v>0</v>
      </c>
      <c r="M31" s="35">
        <f>'510'!AC42</f>
        <v>0</v>
      </c>
      <c r="N31" s="35">
        <f>'510'!AD42</f>
        <v>0</v>
      </c>
      <c r="O31" s="35">
        <f>'510'!AE42</f>
        <v>0</v>
      </c>
      <c r="P31" s="35">
        <f>'510'!AF42</f>
        <v>0</v>
      </c>
      <c r="Q31" s="35">
        <f>'510'!AG42</f>
        <v>0</v>
      </c>
      <c r="R31" s="35">
        <f>'510'!AH42</f>
        <v>0</v>
      </c>
      <c r="S31" s="36">
        <f>'510'!AI42</f>
        <v>0</v>
      </c>
      <c r="T31" s="36">
        <f>'510'!AJ42</f>
        <v>0</v>
      </c>
      <c r="U31" s="24"/>
      <c r="V31" s="29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9.899999999999999" customHeight="1" x14ac:dyDescent="0.2">
      <c r="A32" s="37"/>
      <c r="B32" s="46">
        <v>520</v>
      </c>
      <c r="C32" s="34">
        <f>'520'!S42</f>
        <v>0</v>
      </c>
      <c r="D32" s="34">
        <f>'520'!T42</f>
        <v>0</v>
      </c>
      <c r="E32" s="34">
        <f>'520'!U42</f>
        <v>0</v>
      </c>
      <c r="F32" s="34">
        <f>'520'!V42</f>
        <v>0</v>
      </c>
      <c r="G32" s="34">
        <f>'520'!W42</f>
        <v>0</v>
      </c>
      <c r="H32" s="34">
        <f>'520'!X42</f>
        <v>0</v>
      </c>
      <c r="I32" s="35">
        <f>'520'!Y42</f>
        <v>0</v>
      </c>
      <c r="J32" s="35">
        <f>'520'!Z42</f>
        <v>0</v>
      </c>
      <c r="K32" s="35">
        <f>'520'!AA42</f>
        <v>0</v>
      </c>
      <c r="L32" s="35">
        <f>'520'!AB42</f>
        <v>0</v>
      </c>
      <c r="M32" s="35">
        <f>'520'!AC42</f>
        <v>0</v>
      </c>
      <c r="N32" s="35">
        <f>'520'!AD42</f>
        <v>0</v>
      </c>
      <c r="O32" s="35">
        <f>'520'!AE42</f>
        <v>0</v>
      </c>
      <c r="P32" s="35">
        <f>'520'!AF42</f>
        <v>0</v>
      </c>
      <c r="Q32" s="35">
        <f>'520'!AG42</f>
        <v>0</v>
      </c>
      <c r="R32" s="35">
        <f>'520'!AH42</f>
        <v>0</v>
      </c>
      <c r="S32" s="36">
        <f>'520'!AI42</f>
        <v>0</v>
      </c>
      <c r="T32" s="36">
        <f>'520'!AJ42</f>
        <v>0</v>
      </c>
      <c r="U32" s="38"/>
      <c r="V32" s="29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64" ht="19.899999999999999" customHeight="1" x14ac:dyDescent="0.2">
      <c r="A33" s="37"/>
      <c r="B33" s="46">
        <v>530</v>
      </c>
      <c r="C33" s="34">
        <f>'530'!S42</f>
        <v>0</v>
      </c>
      <c r="D33" s="34">
        <f>'530'!T42</f>
        <v>0</v>
      </c>
      <c r="E33" s="34">
        <f>'530'!U42</f>
        <v>0</v>
      </c>
      <c r="F33" s="34">
        <f>'530'!V42</f>
        <v>0</v>
      </c>
      <c r="G33" s="34">
        <f>'530'!W42</f>
        <v>0</v>
      </c>
      <c r="H33" s="34">
        <f>'530'!X42</f>
        <v>0</v>
      </c>
      <c r="I33" s="35">
        <f>'530'!Y42</f>
        <v>0</v>
      </c>
      <c r="J33" s="35">
        <f>'530'!Z42</f>
        <v>0</v>
      </c>
      <c r="K33" s="35">
        <f>'530'!AA42</f>
        <v>0</v>
      </c>
      <c r="L33" s="35">
        <f>'530'!AB42</f>
        <v>0</v>
      </c>
      <c r="M33" s="35">
        <f>'530'!AC42</f>
        <v>0</v>
      </c>
      <c r="N33" s="35">
        <f>'530'!AD42</f>
        <v>0</v>
      </c>
      <c r="O33" s="35">
        <f>'530'!AE42</f>
        <v>0</v>
      </c>
      <c r="P33" s="35">
        <f>'530'!AF42</f>
        <v>0</v>
      </c>
      <c r="Q33" s="35">
        <f>'530'!AG42</f>
        <v>0</v>
      </c>
      <c r="R33" s="35">
        <f>'530'!AH42</f>
        <v>0</v>
      </c>
      <c r="S33" s="36">
        <f>'530'!AI42</f>
        <v>0</v>
      </c>
      <c r="T33" s="36">
        <f>'530'!AJ42</f>
        <v>0</v>
      </c>
      <c r="U33" s="38"/>
      <c r="V33" s="29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64" ht="19.899999999999999" customHeight="1" x14ac:dyDescent="0.2">
      <c r="A34" s="37"/>
      <c r="B34" s="46">
        <v>540</v>
      </c>
      <c r="C34" s="34">
        <f>'540'!S42</f>
        <v>0</v>
      </c>
      <c r="D34" s="34">
        <f>'540'!T42</f>
        <v>0</v>
      </c>
      <c r="E34" s="34">
        <f>'540'!U42</f>
        <v>0</v>
      </c>
      <c r="F34" s="34">
        <f>'540'!V42</f>
        <v>0</v>
      </c>
      <c r="G34" s="34">
        <f>'540'!W42</f>
        <v>0</v>
      </c>
      <c r="H34" s="34">
        <f>'540'!X42</f>
        <v>0</v>
      </c>
      <c r="I34" s="35">
        <f>'540'!Y42</f>
        <v>0</v>
      </c>
      <c r="J34" s="35">
        <f>'540'!Z42</f>
        <v>0</v>
      </c>
      <c r="K34" s="35">
        <f>'540'!AA42</f>
        <v>0</v>
      </c>
      <c r="L34" s="35">
        <f>'540'!AB42</f>
        <v>0</v>
      </c>
      <c r="M34" s="35">
        <f>'540'!AC42</f>
        <v>0</v>
      </c>
      <c r="N34" s="35">
        <f>'540'!AD42</f>
        <v>0</v>
      </c>
      <c r="O34" s="35">
        <f>'540'!AE42</f>
        <v>0</v>
      </c>
      <c r="P34" s="35">
        <f>'540'!AF42</f>
        <v>0</v>
      </c>
      <c r="Q34" s="35">
        <f>'540'!AG42</f>
        <v>0</v>
      </c>
      <c r="R34" s="35">
        <f>'540'!AH42</f>
        <v>0</v>
      </c>
      <c r="S34" s="36">
        <f>'540'!AI42</f>
        <v>0</v>
      </c>
      <c r="T34" s="36">
        <f>'540'!AJ42</f>
        <v>0</v>
      </c>
      <c r="U34" s="38"/>
      <c r="V34" s="29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64" ht="19.899999999999999" customHeight="1" x14ac:dyDescent="0.2">
      <c r="A35" s="37"/>
      <c r="B35" s="46">
        <v>550</v>
      </c>
      <c r="C35" s="34">
        <f>'550'!S42</f>
        <v>0</v>
      </c>
      <c r="D35" s="34">
        <f>'550'!T42</f>
        <v>0</v>
      </c>
      <c r="E35" s="34">
        <f>'550'!U42</f>
        <v>0</v>
      </c>
      <c r="F35" s="34">
        <f>'550'!V42</f>
        <v>0</v>
      </c>
      <c r="G35" s="34">
        <f>'550'!W42</f>
        <v>0</v>
      </c>
      <c r="H35" s="34">
        <f>'550'!X42</f>
        <v>0</v>
      </c>
      <c r="I35" s="35">
        <f>'550'!Y42</f>
        <v>0</v>
      </c>
      <c r="J35" s="35">
        <f>'550'!Z42</f>
        <v>0</v>
      </c>
      <c r="K35" s="35">
        <f>'550'!AA42</f>
        <v>0</v>
      </c>
      <c r="L35" s="35">
        <f>'550'!AB42</f>
        <v>0</v>
      </c>
      <c r="M35" s="35">
        <f>'550'!AC42</f>
        <v>0</v>
      </c>
      <c r="N35" s="35">
        <f>'550'!AD42</f>
        <v>0</v>
      </c>
      <c r="O35" s="35">
        <f>'550'!AE42</f>
        <v>0</v>
      </c>
      <c r="P35" s="35">
        <f>'550'!AF42</f>
        <v>0</v>
      </c>
      <c r="Q35" s="35">
        <f>'550'!AG42</f>
        <v>0</v>
      </c>
      <c r="R35" s="35">
        <f>'550'!AH42</f>
        <v>0</v>
      </c>
      <c r="S35" s="36">
        <f>'550'!AI42</f>
        <v>0</v>
      </c>
      <c r="T35" s="36">
        <f>'550'!AJ42</f>
        <v>0</v>
      </c>
      <c r="U35" s="38"/>
      <c r="V35" s="29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64" ht="19.899999999999999" customHeight="1" x14ac:dyDescent="0.2">
      <c r="A36" s="37"/>
      <c r="B36" s="46">
        <v>560</v>
      </c>
      <c r="C36" s="34">
        <f>'560'!S42</f>
        <v>0</v>
      </c>
      <c r="D36" s="34">
        <f>'560'!T42</f>
        <v>0</v>
      </c>
      <c r="E36" s="34">
        <f>'560'!U42</f>
        <v>0</v>
      </c>
      <c r="F36" s="34">
        <f>'560'!V42</f>
        <v>0</v>
      </c>
      <c r="G36" s="34">
        <f>'550'!W42</f>
        <v>0</v>
      </c>
      <c r="H36" s="34">
        <f>'560'!X42</f>
        <v>0</v>
      </c>
      <c r="I36" s="35">
        <f>'560'!Y42</f>
        <v>0</v>
      </c>
      <c r="J36" s="35">
        <f>'560'!Z42</f>
        <v>0</v>
      </c>
      <c r="K36" s="35">
        <f>'560'!AA42</f>
        <v>0</v>
      </c>
      <c r="L36" s="35">
        <f>'560'!AB42</f>
        <v>0</v>
      </c>
      <c r="M36" s="35">
        <f>'560'!AC42</f>
        <v>0</v>
      </c>
      <c r="N36" s="35">
        <f>'560'!AD42</f>
        <v>0</v>
      </c>
      <c r="O36" s="35">
        <f>'560'!AE42</f>
        <v>0</v>
      </c>
      <c r="P36" s="35">
        <f>'560'!AF42</f>
        <v>0</v>
      </c>
      <c r="Q36" s="35">
        <f>'560'!AG42</f>
        <v>0</v>
      </c>
      <c r="R36" s="35">
        <f>'560'!AH42</f>
        <v>0</v>
      </c>
      <c r="S36" s="36">
        <f>'560'!AI42</f>
        <v>0</v>
      </c>
      <c r="T36" s="36">
        <f>'560'!AJ42</f>
        <v>0</v>
      </c>
      <c r="U36" s="38"/>
      <c r="V36" s="29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64" ht="19.899999999999999" customHeight="1" x14ac:dyDescent="0.2">
      <c r="A37" s="37"/>
      <c r="B37" s="46">
        <v>600</v>
      </c>
      <c r="C37" s="34">
        <f>'600'!S42</f>
        <v>0</v>
      </c>
      <c r="D37" s="34">
        <f>'600'!T42</f>
        <v>0</v>
      </c>
      <c r="E37" s="34">
        <f>'600'!U42</f>
        <v>0</v>
      </c>
      <c r="F37" s="34">
        <f>'600'!V42</f>
        <v>0</v>
      </c>
      <c r="G37" s="34">
        <f>'600'!W42</f>
        <v>0</v>
      </c>
      <c r="H37" s="34">
        <f>'600'!X42</f>
        <v>0</v>
      </c>
      <c r="I37" s="35">
        <f>'600'!Y42</f>
        <v>0</v>
      </c>
      <c r="J37" s="35">
        <f>'600'!Z42</f>
        <v>0</v>
      </c>
      <c r="K37" s="35">
        <f>'600'!AA42</f>
        <v>0</v>
      </c>
      <c r="L37" s="35">
        <f>'600'!AB42</f>
        <v>0</v>
      </c>
      <c r="M37" s="35">
        <f>'600'!AC42</f>
        <v>0</v>
      </c>
      <c r="N37" s="35">
        <f>'600'!AD42</f>
        <v>0</v>
      </c>
      <c r="O37" s="35">
        <f>'600'!AE42</f>
        <v>0</v>
      </c>
      <c r="P37" s="35">
        <f>'600'!AF42</f>
        <v>0</v>
      </c>
      <c r="Q37" s="35">
        <f>'600'!AG42</f>
        <v>0</v>
      </c>
      <c r="R37" s="35">
        <f>'600'!AH42</f>
        <v>0</v>
      </c>
      <c r="S37" s="36">
        <f>'600'!AI42</f>
        <v>0</v>
      </c>
      <c r="T37" s="36">
        <f>'600'!AJ42</f>
        <v>0</v>
      </c>
      <c r="U37" s="38"/>
      <c r="V37" s="29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64" ht="19.899999999999999" customHeight="1" x14ac:dyDescent="0.2">
      <c r="A38" s="37"/>
      <c r="B38" s="46">
        <v>610</v>
      </c>
      <c r="C38" s="34">
        <f>'610'!S42</f>
        <v>0</v>
      </c>
      <c r="D38" s="34">
        <f>'610'!T42</f>
        <v>0</v>
      </c>
      <c r="E38" s="34">
        <f>'610'!U42</f>
        <v>0</v>
      </c>
      <c r="F38" s="34">
        <f>'610'!V42</f>
        <v>0</v>
      </c>
      <c r="G38" s="34">
        <f>'610'!W42</f>
        <v>0</v>
      </c>
      <c r="H38" s="34">
        <f>'610'!X42</f>
        <v>0</v>
      </c>
      <c r="I38" s="35">
        <f>'610'!Y42</f>
        <v>0</v>
      </c>
      <c r="J38" s="35">
        <f>'610'!Z42</f>
        <v>0</v>
      </c>
      <c r="K38" s="35">
        <f>'610'!AA42</f>
        <v>0</v>
      </c>
      <c r="L38" s="35">
        <f>'610'!AB42</f>
        <v>0</v>
      </c>
      <c r="M38" s="35">
        <f>'610'!AC42</f>
        <v>0</v>
      </c>
      <c r="N38" s="35">
        <f>'610'!AD42</f>
        <v>0</v>
      </c>
      <c r="O38" s="35">
        <f>'610'!AE42</f>
        <v>0</v>
      </c>
      <c r="P38" s="35">
        <f>'610'!AF42</f>
        <v>0</v>
      </c>
      <c r="Q38" s="35">
        <f>'610'!AG42</f>
        <v>0</v>
      </c>
      <c r="R38" s="35">
        <f>'610'!AH42</f>
        <v>0</v>
      </c>
      <c r="S38" s="36">
        <f>'610'!AI42</f>
        <v>0</v>
      </c>
      <c r="T38" s="36">
        <f>'610'!AJ42</f>
        <v>0</v>
      </c>
      <c r="U38" s="38"/>
      <c r="V38" s="29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64" ht="19.899999999999999" customHeight="1" x14ac:dyDescent="0.2">
      <c r="A39" s="37"/>
      <c r="B39" s="46">
        <v>620</v>
      </c>
      <c r="C39" s="34">
        <f>'620'!S42</f>
        <v>0</v>
      </c>
      <c r="D39" s="34">
        <f>'620'!T42</f>
        <v>0</v>
      </c>
      <c r="E39" s="34">
        <f>'620'!U42</f>
        <v>0</v>
      </c>
      <c r="F39" s="34">
        <f>'620'!V42</f>
        <v>0</v>
      </c>
      <c r="G39" s="34">
        <f>'620'!W42</f>
        <v>0</v>
      </c>
      <c r="H39" s="34">
        <f>'620'!X42</f>
        <v>0</v>
      </c>
      <c r="I39" s="35">
        <f>'620'!Y42</f>
        <v>0</v>
      </c>
      <c r="J39" s="35">
        <f>'620'!Z42</f>
        <v>0</v>
      </c>
      <c r="K39" s="35">
        <f>'620'!AA42</f>
        <v>0</v>
      </c>
      <c r="L39" s="35">
        <f>'620'!AB42</f>
        <v>0</v>
      </c>
      <c r="M39" s="35">
        <f>'620'!AC42</f>
        <v>0</v>
      </c>
      <c r="N39" s="35">
        <f>'620'!AD42</f>
        <v>0</v>
      </c>
      <c r="O39" s="35">
        <f>'620'!AE42</f>
        <v>0</v>
      </c>
      <c r="P39" s="35">
        <f>'620'!AF42</f>
        <v>0</v>
      </c>
      <c r="Q39" s="35">
        <f>'620'!AG42</f>
        <v>0</v>
      </c>
      <c r="R39" s="35">
        <f>'620'!AH42</f>
        <v>0</v>
      </c>
      <c r="S39" s="36">
        <f>'620'!AI42</f>
        <v>0</v>
      </c>
      <c r="T39" s="36">
        <f>'620'!AJ42</f>
        <v>0</v>
      </c>
      <c r="U39" s="38"/>
      <c r="V39" s="29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64" ht="19.899999999999999" customHeight="1" x14ac:dyDescent="0.2">
      <c r="A40" s="37"/>
      <c r="B40" s="46" t="s">
        <v>92</v>
      </c>
      <c r="C40" s="34">
        <f>PROFIJ_TEI!S42</f>
        <v>0</v>
      </c>
      <c r="D40" s="34">
        <f>PROFIJ_TEI!T42</f>
        <v>0</v>
      </c>
      <c r="E40" s="34">
        <f>'620'!U42</f>
        <v>0</v>
      </c>
      <c r="F40" s="34">
        <f>PROFIJ_TEI!V42</f>
        <v>0</v>
      </c>
      <c r="G40" s="34">
        <f>PROFIJ_TEI!W42</f>
        <v>0</v>
      </c>
      <c r="H40" s="34">
        <f>PROFIJ_TEI!X42</f>
        <v>0</v>
      </c>
      <c r="I40" s="35">
        <f>PROFIJ_TEI!Y42</f>
        <v>0</v>
      </c>
      <c r="J40" s="35">
        <f>PROFIJ_TEI!Z42</f>
        <v>0</v>
      </c>
      <c r="K40" s="35">
        <f>PROFIJ_TEI!AA42</f>
        <v>0</v>
      </c>
      <c r="L40" s="35">
        <f>PROFIJ_TEI!AB42</f>
        <v>0</v>
      </c>
      <c r="M40" s="35">
        <f>PROFIJ_TEI!AC42</f>
        <v>0</v>
      </c>
      <c r="N40" s="35">
        <f>PROFIJ_TEI!AD42</f>
        <v>0</v>
      </c>
      <c r="O40" s="35">
        <f>PROFIJ_TEI!AE42</f>
        <v>0</v>
      </c>
      <c r="P40" s="35">
        <f>PROFIJ_TEI!AF42</f>
        <v>0</v>
      </c>
      <c r="Q40" s="35">
        <f>PROFIJ_TEI!AG42</f>
        <v>0</v>
      </c>
      <c r="R40" s="35">
        <f>PROFIJ_TEI!AH42</f>
        <v>0</v>
      </c>
      <c r="S40" s="36">
        <f>PROFIJ_TEI!AI42</f>
        <v>0</v>
      </c>
      <c r="T40" s="36">
        <f>PROFIJ_TEI!AJ42</f>
        <v>0</v>
      </c>
      <c r="U40" s="38"/>
      <c r="V40" s="29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64" s="3" customFormat="1" ht="22.9" customHeight="1" x14ac:dyDescent="0.2">
      <c r="A41" s="39"/>
      <c r="B41" s="46" t="s">
        <v>46</v>
      </c>
      <c r="C41" s="40">
        <f>SUM(C19:C40)</f>
        <v>0</v>
      </c>
      <c r="D41" s="40">
        <f t="shared" ref="D41:T41" si="0">SUM(D19:D40)</f>
        <v>0</v>
      </c>
      <c r="E41" s="40">
        <f t="shared" si="0"/>
        <v>0</v>
      </c>
      <c r="F41" s="40">
        <f t="shared" si="0"/>
        <v>0</v>
      </c>
      <c r="G41" s="40">
        <f t="shared" si="0"/>
        <v>0</v>
      </c>
      <c r="H41" s="40">
        <f t="shared" si="0"/>
        <v>0</v>
      </c>
      <c r="I41" s="40">
        <f t="shared" si="0"/>
        <v>0</v>
      </c>
      <c r="J41" s="40">
        <f t="shared" si="0"/>
        <v>0</v>
      </c>
      <c r="K41" s="40">
        <f t="shared" si="0"/>
        <v>0</v>
      </c>
      <c r="L41" s="40">
        <f t="shared" si="0"/>
        <v>0</v>
      </c>
      <c r="M41" s="40">
        <f t="shared" si="0"/>
        <v>0</v>
      </c>
      <c r="N41" s="40">
        <f t="shared" si="0"/>
        <v>0</v>
      </c>
      <c r="O41" s="40">
        <f t="shared" si="0"/>
        <v>0</v>
      </c>
      <c r="P41" s="40">
        <f t="shared" si="0"/>
        <v>0</v>
      </c>
      <c r="Q41" s="40">
        <f t="shared" si="0"/>
        <v>0</v>
      </c>
      <c r="R41" s="40">
        <f t="shared" si="0"/>
        <v>0</v>
      </c>
      <c r="S41" s="40">
        <f t="shared" si="0"/>
        <v>0</v>
      </c>
      <c r="T41" s="40">
        <f t="shared" si="0"/>
        <v>0</v>
      </c>
      <c r="U41" s="41"/>
      <c r="V41" s="42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3" customFormat="1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1"/>
      <c r="V42" s="42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s="3" customFormat="1" ht="12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1"/>
      <c r="V43" s="42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3" customFormat="1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1"/>
      <c r="V44" s="42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s="3" customFormat="1" ht="12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1"/>
      <c r="V45" s="42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3" customFormat="1" ht="12" customHeight="1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1"/>
      <c r="V46" s="42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s="3" customFormat="1" ht="12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1"/>
      <c r="V47" s="42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" customHeight="1" x14ac:dyDescent="0.2">
      <c r="U48" s="43"/>
      <c r="V48" s="42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BA48" s="2"/>
    </row>
    <row r="49" spans="1:53" ht="12" customHeight="1" x14ac:dyDescent="0.2">
      <c r="U49" s="43"/>
      <c r="V49" s="42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BA49" s="2"/>
    </row>
    <row r="50" spans="1:53" ht="12" customHeight="1" x14ac:dyDescent="0.2">
      <c r="U50" s="43"/>
      <c r="V50" s="42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BA50" s="2"/>
    </row>
    <row r="51" spans="1:53" ht="12" customHeight="1" x14ac:dyDescent="0.2">
      <c r="U51" s="43"/>
      <c r="V51" s="42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BA51" s="2"/>
    </row>
    <row r="52" spans="1:53" ht="12" customHeight="1" x14ac:dyDescent="0.2">
      <c r="U52" s="43"/>
      <c r="V52" s="42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BA52" s="2"/>
    </row>
    <row r="53" spans="1:53" ht="12" customHeight="1" x14ac:dyDescent="0.2">
      <c r="U53" s="43"/>
      <c r="V53" s="42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BA53" s="2"/>
    </row>
    <row r="54" spans="1:53" ht="12" customHeight="1" x14ac:dyDescent="0.2">
      <c r="U54" s="43"/>
      <c r="V54" s="42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BA54" s="2"/>
    </row>
    <row r="55" spans="1:53" ht="12" customHeight="1" x14ac:dyDescent="0.2">
      <c r="U55" s="43"/>
      <c r="V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BA55" s="2"/>
    </row>
    <row r="56" spans="1:53" x14ac:dyDescent="0.2"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BA56" s="2"/>
    </row>
    <row r="57" spans="1:53" x14ac:dyDescent="0.2"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BA57" s="2"/>
    </row>
    <row r="58" spans="1:53" x14ac:dyDescent="0.2"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BA58" s="2"/>
    </row>
    <row r="59" spans="1:53" x14ac:dyDescent="0.2"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BA59" s="2"/>
    </row>
    <row r="60" spans="1:53" x14ac:dyDescent="0.2"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BA60" s="2"/>
    </row>
    <row r="61" spans="1:53" x14ac:dyDescent="0.2"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BA61" s="2"/>
    </row>
    <row r="62" spans="1:53" ht="12" customHeight="1" x14ac:dyDescent="0.2">
      <c r="A62" s="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5"/>
      <c r="AE62" s="5"/>
      <c r="AF62" s="5"/>
      <c r="AG62" s="5"/>
      <c r="AH62" s="5"/>
      <c r="AI62" s="5"/>
      <c r="AJ62" s="5"/>
      <c r="AK62" s="5"/>
    </row>
    <row r="63" spans="1:53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53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2" ht="12" customHeight="1" x14ac:dyDescent="0.2">
      <c r="A65" s="3"/>
      <c r="U65" s="2"/>
      <c r="V65" s="2"/>
    </row>
    <row r="66" spans="1:22" ht="12" customHeight="1" x14ac:dyDescent="0.2">
      <c r="B66" s="43"/>
      <c r="C66" s="43"/>
      <c r="D66" s="43"/>
      <c r="E66" s="43"/>
    </row>
    <row r="67" spans="1:22" ht="12" customHeight="1" x14ac:dyDescent="0.2">
      <c r="B67" s="43"/>
      <c r="C67" s="43"/>
      <c r="D67" s="43"/>
      <c r="E67" s="43"/>
    </row>
    <row r="68" spans="1:22" ht="12" customHeight="1" x14ac:dyDescent="0.2">
      <c r="B68" s="43"/>
      <c r="C68" s="43"/>
      <c r="D68" s="43"/>
      <c r="E68" s="43"/>
    </row>
    <row r="69" spans="1:22" ht="12" customHeight="1" x14ac:dyDescent="0.2">
      <c r="B69" s="43"/>
      <c r="C69" s="43"/>
      <c r="D69" s="43"/>
      <c r="E69" s="43"/>
    </row>
    <row r="70" spans="1:22" ht="12" customHeight="1" x14ac:dyDescent="0.2">
      <c r="B70" s="43"/>
      <c r="C70" s="43"/>
      <c r="D70" s="43"/>
      <c r="E70" s="43"/>
    </row>
    <row r="71" spans="1:22" ht="12" customHeight="1" x14ac:dyDescent="0.2">
      <c r="B71" s="43"/>
      <c r="C71" s="43"/>
      <c r="D71" s="43"/>
      <c r="E71" s="43"/>
    </row>
    <row r="72" spans="1:22" ht="12" customHeight="1" x14ac:dyDescent="0.2">
      <c r="B72" s="43"/>
      <c r="C72" s="43"/>
      <c r="D72" s="43"/>
      <c r="E72" s="43"/>
    </row>
    <row r="73" spans="1:22" ht="12" customHeight="1" x14ac:dyDescent="0.2">
      <c r="B73" s="43"/>
      <c r="C73" s="43"/>
      <c r="D73" s="43"/>
      <c r="E73" s="43"/>
    </row>
    <row r="74" spans="1:22" ht="12" customHeight="1" x14ac:dyDescent="0.2">
      <c r="B74" s="43"/>
      <c r="C74" s="43"/>
      <c r="D74" s="43"/>
      <c r="E74" s="43"/>
    </row>
    <row r="75" spans="1:22" ht="12" customHeight="1" x14ac:dyDescent="0.2">
      <c r="B75" s="43"/>
      <c r="C75" s="43"/>
      <c r="D75" s="43"/>
      <c r="E75" s="43"/>
    </row>
    <row r="76" spans="1:22" ht="12" customHeight="1" x14ac:dyDescent="0.2">
      <c r="B76" s="43"/>
      <c r="C76" s="43"/>
      <c r="D76" s="43"/>
      <c r="E76" s="43"/>
    </row>
    <row r="77" spans="1:22" ht="12" customHeight="1" x14ac:dyDescent="0.2">
      <c r="B77" s="43"/>
      <c r="C77" s="43"/>
      <c r="D77" s="43"/>
      <c r="E77" s="43"/>
    </row>
    <row r="78" spans="1:22" ht="12" customHeight="1" x14ac:dyDescent="0.2">
      <c r="B78" s="43"/>
      <c r="C78" s="43"/>
      <c r="D78" s="43"/>
      <c r="E78" s="43"/>
    </row>
    <row r="79" spans="1:22" ht="12" customHeight="1" x14ac:dyDescent="0.2">
      <c r="B79" s="43"/>
      <c r="C79" s="43"/>
      <c r="D79" s="43"/>
      <c r="E79" s="43"/>
    </row>
    <row r="80" spans="1:22" ht="12" customHeight="1" x14ac:dyDescent="0.2">
      <c r="B80" s="43"/>
      <c r="C80" s="43"/>
      <c r="D80" s="43"/>
      <c r="E80" s="43"/>
    </row>
    <row r="81" spans="2:5" ht="12" customHeight="1" x14ac:dyDescent="0.2">
      <c r="B81" s="43"/>
      <c r="C81" s="43"/>
      <c r="D81" s="43"/>
      <c r="E81" s="43"/>
    </row>
    <row r="82" spans="2:5" x14ac:dyDescent="0.2">
      <c r="B82" s="3"/>
      <c r="C82" s="3"/>
      <c r="D82" s="3"/>
      <c r="E82" s="3"/>
    </row>
  </sheetData>
  <sheetProtection password="CA51" sheet="1" selectLockedCells="1"/>
  <mergeCells count="31">
    <mergeCell ref="L15:L17"/>
    <mergeCell ref="B4:U4"/>
    <mergeCell ref="J6:Q6"/>
    <mergeCell ref="D16:D17"/>
    <mergeCell ref="E16:E17"/>
    <mergeCell ref="F16:F17"/>
    <mergeCell ref="C14:H14"/>
    <mergeCell ref="N15:N17"/>
    <mergeCell ref="G15:G17"/>
    <mergeCell ref="H15:H17"/>
    <mergeCell ref="I15:I17"/>
    <mergeCell ref="T14:T17"/>
    <mergeCell ref="B9:U9"/>
    <mergeCell ref="B13:B17"/>
    <mergeCell ref="D15:F15"/>
    <mergeCell ref="C15:C17"/>
    <mergeCell ref="AH6:AK6"/>
    <mergeCell ref="AH8:AK8"/>
    <mergeCell ref="AH7:AK7"/>
    <mergeCell ref="C13:T13"/>
    <mergeCell ref="J15:J17"/>
    <mergeCell ref="Y5:AC5"/>
    <mergeCell ref="Y6:AC6"/>
    <mergeCell ref="I14:S14"/>
    <mergeCell ref="S15:S17"/>
    <mergeCell ref="K15:K17"/>
    <mergeCell ref="M15:M17"/>
    <mergeCell ref="O15:O17"/>
    <mergeCell ref="P15:P17"/>
    <mergeCell ref="Q15:Q17"/>
    <mergeCell ref="R15:R17"/>
  </mergeCells>
  <dataValidations count="6">
    <dataValidation allowBlank="1" showErrorMessage="1" sqref="AD7:AG8"/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H7:AL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H8:AL8">
      <formula1>10000000</formula1>
      <formula2>99999999</formula2>
    </dataValidation>
    <dataValidation allowBlank="1" promptTitle="Designação da Unidade Orgânica" prompt="Entrar a designação oficial da Unidade Orgânica, conforme lista disponibilizada em ficheiro próprio." sqref="J6"/>
    <dataValidation allowBlank="1" showErrorMessage="1" prompt="Nome completo do docente" sqref="B19:T40"/>
    <dataValidation allowBlank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Y6:AC6"/>
  </dataValidations>
  <printOptions horizontalCentered="1"/>
  <pageMargins left="0.15748031496062992" right="0.15748031496062992" top="0" bottom="0.19685039370078741" header="0" footer="0"/>
  <pageSetup paperSize="9" scale="92" orientation="portrait" horizontalDpi="300" verticalDpi="300" r:id="rId1"/>
  <headerFooter alignWithMargins="0">
    <oddFooter>&amp;L&amp;"Times New Roman,Normal"&amp;8Modelo: SRE_P_EB3ES/DOC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4" sqref="C24:K24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53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7" sqref="C27:K27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54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allowBlank="1" showInputMessage="1" showErrorMessage="1" error="Deverá entrar um valor inteiro." sqref="W21:W40"/>
    <dataValidation allowBlank="1" showErrorMessage="1" prompt="Assinalar com &quot;X&quot; todos os docentes que leccionam Programas de Recuperação de Escolaridade e/ou outros, identificando-os no campo das &quot;Observações&quot;." sqref="W18"/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allowBlank="1" showInputMessage="1" showErrorMessage="1" prompt="De acordo com as instruções &quot;PrE/Outros Gr&quot;" sqref="S20:S44"/>
    <dataValidation type="list" allowBlank="1" showInputMessage="1" showErrorMessage="1" error="Deverá entrar um valor da lista disponibilizada junto da célula." sqref="M21:M40">
      <formula1>$AL$27:$AL$30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allowBlank="1" showInputMessage="1" promptTitle="Designação da Escola" prompt="Entrar a designação oficial da Escola, conforme lista disponibilizada em ficheiro próprio." sqref="K8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showErrorMessage="1" error="Deverá entrar uma das opções disponibilizadas na lista afecta à célula." sqref="G13 F14:R14 M13:R13 W13:X14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prompt="Nome completo do Docente" sqref="C21:K40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Horários completos / Vagas" sqref="J42:K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Número de horas lectivas semanais / Vagas" sqref="F42:G42"/>
    <dataValidation allowBlank="1" sqref="Y13:AJ15 R8 R6 W6:Z6 W8:Z8"/>
    <dataValidation allowBlank="1" showErrorMessage="1" sqref="AA7:AD9"/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S20" sqref="S20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55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3" sqref="C23:K23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56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allowBlank="1" showInputMessage="1" showErrorMessage="1" error="Deverá entrar um valor inteiro." sqref="W21:W40"/>
    <dataValidation allowBlank="1" showErrorMessage="1" prompt="Assinalar com &quot;X&quot; todos os docentes que leccionam Programas de Recuperação de Escolaridade e/ou outros, identificando-os no campo das &quot;Observações&quot;." sqref="W18"/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allowBlank="1" showInputMessage="1" showErrorMessage="1" prompt="De acordo com as instruções &quot;PrE/Outros Gr&quot;" sqref="S20:S44"/>
    <dataValidation type="list" allowBlank="1" showInputMessage="1" showErrorMessage="1" error="Deverá entrar um valor da lista disponibilizada junto da célula." sqref="M21:M40">
      <formula1>$AL$27:$AL$30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allowBlank="1" showInputMessage="1" promptTitle="Designação da Escola" prompt="Entrar a designação oficial da Escola, conforme lista disponibilizada em ficheiro próprio." sqref="K8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showErrorMessage="1" error="Deverá entrar uma das opções disponibilizadas na lista afecta à célula." sqref="G13 F14:R14 M13:R13 W13:X14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prompt="Nome completo do Docente" sqref="C21:K40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Horários completos / Vagas" sqref="J42:K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Número de horas lectivas semanais / Vagas" sqref="F42:G42"/>
    <dataValidation allowBlank="1" sqref="Y13:AJ15 R8 R6 W6:Z6 W8:Z8"/>
    <dataValidation allowBlank="1" showErrorMessage="1" sqref="AA7:AD9"/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G13" sqref="G13:L13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57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8" sqref="C28:K28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58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allowBlank="1" showInputMessage="1" showErrorMessage="1" error="Deverá entrar um valor inteiro." sqref="W21:W40"/>
    <dataValidation allowBlank="1" showErrorMessage="1" prompt="Assinalar com &quot;X&quot; todos os docentes que leccionam Programas de Recuperação de Escolaridade e/ou outros, identificando-os no campo das &quot;Observações&quot;." sqref="W18"/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allowBlank="1" showInputMessage="1" showErrorMessage="1" prompt="De acordo com as instruções &quot;PrE/Outros Gr&quot;" sqref="S20:S44"/>
    <dataValidation type="list" allowBlank="1" showInputMessage="1" showErrorMessage="1" error="Deverá entrar um valor da lista disponibilizada junto da célula." sqref="M21:M40">
      <formula1>$AL$27:$AL$30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allowBlank="1" showInputMessage="1" promptTitle="Designação da Escola" prompt="Entrar a designação oficial da Escola, conforme lista disponibilizada em ficheiro próprio." sqref="K8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showErrorMessage="1" error="Deverá entrar uma das opções disponibilizadas na lista afecta à célula." sqref="G13 F14:R14 M13:R13 W13:X14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prompt="Nome completo do Docente" sqref="C21:K40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Horários completos / Vagas" sqref="J42:K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Número de horas lectivas semanais / Vagas" sqref="F42:G42"/>
    <dataValidation allowBlank="1" sqref="Y13:AJ15 R8 R6 W6:Z6 W8:Z8"/>
    <dataValidation allowBlank="1" showErrorMessage="1" sqref="AA7:AD9"/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O24" sqref="O24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59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R27" sqref="R27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102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allowBlank="1" showInputMessage="1" showErrorMessage="1" error="Deverá entrar um valor inteiro." sqref="W21:W40"/>
    <dataValidation allowBlank="1" showErrorMessage="1" prompt="Assinalar com &quot;X&quot; todos os docentes que leccionam Programas de Recuperação de Escolaridade e/ou outros, identificando-os no campo das &quot;Observações&quot;." sqref="W18"/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allowBlank="1" showInputMessage="1" showErrorMessage="1" prompt="De acordo com as instruções &quot;PrE/Outros Gr&quot;" sqref="S20:S44"/>
    <dataValidation type="list" allowBlank="1" showInputMessage="1" showErrorMessage="1" error="Deverá entrar um valor da lista disponibilizada junto da célula." sqref="M21:M40">
      <formula1>$AL$27:$AL$30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allowBlank="1" showInputMessage="1" promptTitle="Designação da Escola" prompt="Entrar a designação oficial da Escola, conforme lista disponibilizada em ficheiro próprio." sqref="K8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showErrorMessage="1" error="Deverá entrar uma das opções disponibilizadas na lista afecta à célula." sqref="G13 F14:R14 M13:R13 W13:X14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prompt="Nome completo do Docente" sqref="C21:K40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Horários completos / Vagas" sqref="J42:K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Número de horas lectivas semanais / Vagas" sqref="F42:G42"/>
    <dataValidation allowBlank="1" sqref="Y13:AJ15 R8 R6 W6:Z6 W8:Z8"/>
    <dataValidation allowBlank="1" showErrorMessage="1" sqref="AA7:AD9"/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topLeftCell="B1" zoomScaleNormal="100" workbookViewId="0">
      <selection activeCell="G13" sqref="G13:L13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60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6" sqref="C26:K26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61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allowBlank="1" showInputMessage="1" showErrorMessage="1" error="Deverá entrar um valor inteiro." sqref="W21:W40"/>
    <dataValidation allowBlank="1" showErrorMessage="1" prompt="Assinalar com &quot;X&quot; todos os docentes que leccionam Programas de Recuperação de Escolaridade e/ou outros, identificando-os no campo das &quot;Observações&quot;." sqref="W18"/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allowBlank="1" showInputMessage="1" showErrorMessage="1" prompt="De acordo com as instruções &quot;PrE/Outros Gr&quot;" sqref="S20:S44"/>
    <dataValidation type="list" allowBlank="1" showInputMessage="1" showErrorMessage="1" error="Deverá entrar um valor da lista disponibilizada junto da célula." sqref="M21:M40">
      <formula1>$AL$27:$AL$30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allowBlank="1" showInputMessage="1" promptTitle="Designação da Escola" prompt="Entrar a designação oficial da Escola, conforme lista disponibilizada em ficheiro próprio." sqref="K8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showErrorMessage="1" error="Deverá entrar uma das opções disponibilizadas na lista afecta à célula." sqref="G13 F14:R14 M13:R13 W13:X14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prompt="Nome completo do Docente" sqref="C21:K40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Horários completos / Vagas" sqref="J42:K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Número de horas lectivas semanais / Vagas" sqref="F42:G42"/>
    <dataValidation allowBlank="1" sqref="Y13:AJ15 R8 R6 W6:Z6 W8:Z8"/>
    <dataValidation allowBlank="1" showErrorMessage="1" sqref="AA7:AD9"/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tabSelected="1" zoomScaleNormal="100" workbookViewId="0">
      <selection activeCell="AB27" sqref="AB27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53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55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55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27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19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2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>SUM(S34:X34,AI34)</f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79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78"/>
      <c r="T47" s="78"/>
      <c r="U47" s="78"/>
      <c r="V47" s="78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J43:K43"/>
    <mergeCell ref="F43:G43"/>
    <mergeCell ref="H43:I43"/>
    <mergeCell ref="C40:K40"/>
    <mergeCell ref="C34:K34"/>
    <mergeCell ref="C33:K33"/>
    <mergeCell ref="C36:K36"/>
    <mergeCell ref="C22:K22"/>
    <mergeCell ref="P16:P19"/>
    <mergeCell ref="L16:M16"/>
    <mergeCell ref="C16:K19"/>
    <mergeCell ref="C27:K27"/>
    <mergeCell ref="C35:K35"/>
    <mergeCell ref="C32:K32"/>
    <mergeCell ref="R5:Z5"/>
    <mergeCell ref="K8:O8"/>
    <mergeCell ref="R8:Z8"/>
    <mergeCell ref="K5:O5"/>
    <mergeCell ref="K6:O6"/>
    <mergeCell ref="AC18:AC19"/>
    <mergeCell ref="Q16:Q19"/>
    <mergeCell ref="Z18:Z19"/>
    <mergeCell ref="R6:Z6"/>
    <mergeCell ref="B4:AJ4"/>
    <mergeCell ref="C21:K21"/>
    <mergeCell ref="AE18:AE19"/>
    <mergeCell ref="Y17:AI17"/>
    <mergeCell ref="G13:L13"/>
    <mergeCell ref="AF18:AF19"/>
    <mergeCell ref="AI18:AI19"/>
    <mergeCell ref="AJ17:AJ19"/>
    <mergeCell ref="AE6:AH6"/>
    <mergeCell ref="S17:X17"/>
    <mergeCell ref="AD18:AD19"/>
    <mergeCell ref="O16:O19"/>
    <mergeCell ref="S18:S19"/>
    <mergeCell ref="W18:W19"/>
    <mergeCell ref="X18:X19"/>
    <mergeCell ref="T18:V18"/>
    <mergeCell ref="S16:AJ16"/>
    <mergeCell ref="AG18:AG19"/>
    <mergeCell ref="AE7:AH7"/>
    <mergeCell ref="AE9:AH9"/>
    <mergeCell ref="Y15:AJ15"/>
    <mergeCell ref="B10:AJ10"/>
    <mergeCell ref="N16:N19"/>
    <mergeCell ref="M17:M19"/>
    <mergeCell ref="AH18:AH19"/>
    <mergeCell ref="B16:B19"/>
    <mergeCell ref="Y18:Y19"/>
    <mergeCell ref="AA18:AA19"/>
    <mergeCell ref="B44:AJ46"/>
    <mergeCell ref="J42:K42"/>
    <mergeCell ref="F42:G42"/>
    <mergeCell ref="C38:K38"/>
    <mergeCell ref="R16:R19"/>
    <mergeCell ref="C23:K23"/>
    <mergeCell ref="H42:I42"/>
    <mergeCell ref="C25:K25"/>
    <mergeCell ref="C26:K26"/>
    <mergeCell ref="L42:M42"/>
    <mergeCell ref="L43:M43"/>
    <mergeCell ref="C39:K39"/>
    <mergeCell ref="C30:K30"/>
    <mergeCell ref="AB18:AB19"/>
    <mergeCell ref="C28:K28"/>
    <mergeCell ref="C29:K29"/>
    <mergeCell ref="C24:K24"/>
    <mergeCell ref="C31:K31"/>
    <mergeCell ref="L17:L19"/>
    <mergeCell ref="C37:K37"/>
  </mergeCells>
  <phoneticPr fontId="0" type="noConversion"/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6" sqref="C26:K26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62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O25" sqref="O25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70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allowBlank="1" showInputMessage="1" showErrorMessage="1" error="Deverá entrar um valor inteiro." sqref="W21:W40"/>
    <dataValidation allowBlank="1" showErrorMessage="1" prompt="Assinalar com &quot;X&quot; todos os docentes que leccionam Programas de Recuperação de Escolaridade e/ou outros, identificando-os no campo das &quot;Observações&quot;." sqref="W18"/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allowBlank="1" showInputMessage="1" showErrorMessage="1" prompt="De acordo com as instruções &quot;PrE/Outros Gr&quot;" sqref="S20:S44"/>
    <dataValidation type="list" allowBlank="1" showInputMessage="1" showErrorMessage="1" error="Deverá entrar um valor da lista disponibilizada junto da célula." sqref="M21:M40">
      <formula1>$AL$27:$AL$30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allowBlank="1" showInputMessage="1" promptTitle="Designação da Escola" prompt="Entrar a designação oficial da Escola, conforme lista disponibilizada em ficheiro próprio." sqref="K8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showErrorMessage="1" error="Deverá entrar uma das opções disponibilizadas na lista afecta à célula." sqref="G13 F14:R14 M13:R13 W13:X14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prompt="Nome completo do Docente" sqref="C21:K40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Horários completos / Vagas" sqref="J42:K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Número de horas lectivas semanais / Vagas" sqref="F42:G42"/>
    <dataValidation allowBlank="1" sqref="Y13:AJ15 R8 R6 W6:Z6 W8:Z8"/>
    <dataValidation allowBlank="1" showErrorMessage="1" sqref="AA7:AD9"/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U32" sqref="U32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63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8" sqref="C28:K28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103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>SUM(V21:V40)</f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16:B19"/>
    <mergeCell ref="L17:L19"/>
    <mergeCell ref="M17:M19"/>
    <mergeCell ref="W18:W19"/>
    <mergeCell ref="AG18:AG19"/>
    <mergeCell ref="AD18:AD19"/>
    <mergeCell ref="AE18:AE19"/>
    <mergeCell ref="P16:P19"/>
    <mergeCell ref="Y15:AJ15"/>
    <mergeCell ref="AE6:AH6"/>
    <mergeCell ref="AE7:AH7"/>
    <mergeCell ref="K8:O8"/>
    <mergeCell ref="R8:Z8"/>
    <mergeCell ref="AE9:AH9"/>
    <mergeCell ref="B10:AJ10"/>
    <mergeCell ref="X18:X19"/>
    <mergeCell ref="T18:V18"/>
    <mergeCell ref="AB18:AB19"/>
    <mergeCell ref="AC18:AC19"/>
    <mergeCell ref="C22:K22"/>
    <mergeCell ref="B4:AJ4"/>
    <mergeCell ref="K5:O5"/>
    <mergeCell ref="R5:Z5"/>
    <mergeCell ref="K6:O6"/>
    <mergeCell ref="R6:Z6"/>
    <mergeCell ref="C23:K23"/>
    <mergeCell ref="R16:R19"/>
    <mergeCell ref="S16:AJ16"/>
    <mergeCell ref="AJ17:AJ19"/>
    <mergeCell ref="S18:S19"/>
    <mergeCell ref="Y18:Y19"/>
    <mergeCell ref="Z18:Z19"/>
    <mergeCell ref="AA18:AA19"/>
    <mergeCell ref="S17:X17"/>
    <mergeCell ref="Q16:Q19"/>
    <mergeCell ref="C36:K36"/>
    <mergeCell ref="C16:K19"/>
    <mergeCell ref="L16:M16"/>
    <mergeCell ref="N16:N19"/>
    <mergeCell ref="O16:O19"/>
    <mergeCell ref="Y17:AI17"/>
    <mergeCell ref="AH18:AH19"/>
    <mergeCell ref="AI18:AI19"/>
    <mergeCell ref="AF18:AF19"/>
    <mergeCell ref="C21:K21"/>
    <mergeCell ref="C31:K31"/>
    <mergeCell ref="C32:K32"/>
    <mergeCell ref="C33:K33"/>
    <mergeCell ref="C24:K24"/>
    <mergeCell ref="C25:K25"/>
    <mergeCell ref="C35:K35"/>
    <mergeCell ref="F43:G43"/>
    <mergeCell ref="H43:I43"/>
    <mergeCell ref="J43:K43"/>
    <mergeCell ref="C26:K26"/>
    <mergeCell ref="C27:K27"/>
    <mergeCell ref="C28:K28"/>
    <mergeCell ref="C29:K29"/>
    <mergeCell ref="C30:K30"/>
    <mergeCell ref="H42:I42"/>
    <mergeCell ref="J42:K42"/>
    <mergeCell ref="L42:M42"/>
    <mergeCell ref="L43:M43"/>
    <mergeCell ref="B44:AJ46"/>
    <mergeCell ref="G13:R13"/>
    <mergeCell ref="C37:K37"/>
    <mergeCell ref="C38:K38"/>
    <mergeCell ref="C39:K39"/>
    <mergeCell ref="C40:K40"/>
    <mergeCell ref="F42:G42"/>
    <mergeCell ref="C34:K34"/>
  </mergeCells>
  <dataValidations count="26">
    <dataValidation allowBlank="1" showInputMessage="1" showErrorMessage="1" error="Deverá entrar um valor inteiro." sqref="W21:W40"/>
    <dataValidation allowBlank="1" showErrorMessage="1" prompt="Assinalar com &quot;X&quot; todos os docentes que leccionam Programas de Recuperação de Escolaridade e/ou outros, identificando-os no campo das &quot;Observações&quot;." sqref="W18"/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allowBlank="1" showInputMessage="1" showErrorMessage="1" prompt="De acordo com as instruções &quot;PrE/Outros Gr&quot;" sqref="S20:S44"/>
    <dataValidation type="list" allowBlank="1" showInputMessage="1" showErrorMessage="1" error="Deverá entrar um valor da lista disponibilizada junto da célula." sqref="M21:M40">
      <formula1>$AL$27:$AL$30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allowBlank="1" showInputMessage="1" promptTitle="Designação da Escola" prompt="Entrar a designação oficial da Escola, conforme lista disponibilizada em ficheiro próprio." sqref="K8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showErrorMessage="1" error="Deverá entrar uma das opções disponibilizadas na lista afecta à célula." sqref="G13 F14:R14 W13:X14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prompt="Nome completo do Docente" sqref="C21:K40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Horários completos / Vagas" sqref="J42:K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Número de horas lectivas semanais / Vagas" sqref="F42:G42"/>
    <dataValidation allowBlank="1" sqref="Y13:AJ15 R8 R6 W6:Z6 W8:Z8"/>
    <dataValidation allowBlank="1" showErrorMessage="1" sqref="AA7:AD9"/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1:V42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4" sqref="C24:K24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/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6" sqref="C26:K26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47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>SUM(S25:X25,AI25)</f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allowBlank="1" showInputMessage="1" showErrorMessage="1" error="Deverá entrar um valor inteiro." sqref="W21:W40"/>
    <dataValidation allowBlank="1" showErrorMessage="1" prompt="Assinalar com &quot;X&quot; todos os docentes que leccionam Programas de Recuperação de Escolaridade e/ou outros, identificando-os no campo das &quot;Observações&quot;." sqref="W18"/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allowBlank="1" showInputMessage="1" showErrorMessage="1" prompt="De acordo com as instruções &quot;PrE/Outros Gr&quot;" sqref="S20:S44"/>
    <dataValidation type="list" allowBlank="1" showInputMessage="1" showErrorMessage="1" error="Deverá entrar um valor da lista disponibilizada junto da célula." sqref="M21:M40">
      <formula1>$AL$27:$AL$30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allowBlank="1" showInputMessage="1" promptTitle="Designação da Escola" prompt="Entrar a designação oficial da Escola, conforme lista disponibilizada em ficheiro próprio." sqref="K8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showErrorMessage="1" error="Deverá entrar uma das opções disponibilizadas na lista afecta à célula." sqref="G13 F14:R14 M13:R13 W13:X14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prompt="Nome completo do Docente" sqref="C21:K40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Horários completos / Vagas" sqref="J42:K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Número de horas lectivas semanais / Vagas" sqref="F42:G42"/>
    <dataValidation allowBlank="1" sqref="Y13:AJ15 R8 R6 W6:Z6 W8:Z8"/>
    <dataValidation allowBlank="1" showErrorMessage="1" sqref="AA7:AD9"/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L25" sqref="L25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48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09"/>
      <c r="X19" s="109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S20" sqref="S20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101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allowBlank="1" showInputMessage="1" showErrorMessage="1" error="Deverá entrar um valor inteiro." sqref="W21:W40"/>
    <dataValidation allowBlank="1" showErrorMessage="1" prompt="Assinalar com &quot;X&quot; todos os docentes que leccionam Programas de Recuperação de Escolaridade e/ou outros, identificando-os no campo das &quot;Observações&quot;." sqref="W18"/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allowBlank="1" showInputMessage="1" showErrorMessage="1" prompt="De acordo com as instruções &quot;PrE/Outros Gr&quot;" sqref="S20:S44"/>
    <dataValidation type="list" allowBlank="1" showInputMessage="1" showErrorMessage="1" error="Deverá entrar um valor da lista disponibilizada junto da célula." sqref="M21:M40">
      <formula1>$AL$27:$AL$30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allowBlank="1" showInputMessage="1" promptTitle="Designação da Escola" prompt="Entrar a designação oficial da Escola, conforme lista disponibilizada em ficheiro próprio." sqref="K8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showErrorMessage="1" error="Deverá entrar uma das opções disponibilizadas na lista afecta à célula." sqref="G13 F14:R14 M13:R13 W13:X14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prompt="Nome completo do Docente" sqref="C21:K40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Horários completos / Vagas" sqref="J42:K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Número de horas lectivas semanais / Vagas" sqref="F42:G42"/>
    <dataValidation allowBlank="1" sqref="Y13:AJ15 R8 R6 W6:Z6 W8:Z8"/>
    <dataValidation allowBlank="1" showErrorMessage="1" sqref="AA7:AD9"/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7" sqref="C27:K27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49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6" sqref="C26:K26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50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allowBlank="1" showInputMessage="1" showErrorMessage="1" error="Deverá entrar um valor inteiro." sqref="W21:W40"/>
    <dataValidation allowBlank="1" showErrorMessage="1" prompt="Assinalar com &quot;X&quot; todos os docentes que leccionam Programas de Recuperação de Escolaridade e/ou outros, identificando-os no campo das &quot;Observações&quot;." sqref="W18"/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allowBlank="1" showInputMessage="1" showErrorMessage="1" prompt="De acordo com as instruções &quot;PrE/Outros Gr&quot;" sqref="S20:S44"/>
    <dataValidation type="list" allowBlank="1" showInputMessage="1" showErrorMessage="1" error="Deverá entrar um valor da lista disponibilizada junto da célula." sqref="M21:M40">
      <formula1>$AL$27:$AL$30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allowBlank="1" showInputMessage="1" promptTitle="Designação da Escola" prompt="Entrar a designação oficial da Escola, conforme lista disponibilizada em ficheiro próprio." sqref="K8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showErrorMessage="1" error="Deverá entrar uma das opções disponibilizadas na lista afecta à célula." sqref="G13 F14:R14 M13:R13 W13:X14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prompt="Nome completo do Docente" sqref="C21:K40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Horários completos / Vagas" sqref="J42:K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Número de horas lectivas semanais / Vagas" sqref="F42:G42"/>
    <dataValidation allowBlank="1" sqref="Y13:AJ15 R8 R6 W6:Z6 W8:Z8"/>
    <dataValidation allowBlank="1" showErrorMessage="1" sqref="AA7:AD9"/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6" sqref="C26:K26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51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ErrorMessage="1" sqref="AA7:AD9"/>
    <dataValidation allowBlank="1" sqref="Y13:AJ15 R8 R6 W6:Z6 W8:Z8"/>
    <dataValidation allowBlank="1" showInputMessage="1" showErrorMessage="1" prompt="Número de horas lectivas semanais / Vagas" sqref="F42:G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Horários completos / Vagas" sqref="J42:K42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Nome completo do Docente" sqref="C21:K40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error="Deverá entrar uma das opções disponibilizadas na lista afecta à célula." sqref="G13 F14:R14 M13:R13 W13:X14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promptTitle="Designação da Escola" prompt="Entrar a designação oficial da Escola, conforme lista disponibilizada em ficheiro próprio." sqref="K8"/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M21:M40">
      <formula1>$AL$27:$AL$30</formula1>
    </dataValidation>
    <dataValidation allowBlank="1" showInputMessage="1" showErrorMessage="1" prompt="De acordo com as instruções &quot;PrE/Outros Gr&quot;" sqref="S20:S44"/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allowBlank="1" showErrorMessage="1" prompt="Assinalar com &quot;X&quot; todos os docentes que leccionam Programas de Recuperação de Escolaridade e/ou outros, identificando-os no campo das &quot;Observações&quot;." sqref="W18"/>
    <dataValidation allowBlank="1" showInputMessage="1" showErrorMessage="1" error="Deverá entrar um valor inteiro." sqref="W21:W40"/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V4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showZeros="0" zoomScaleNormal="100" workbookViewId="0">
      <selection activeCell="C27" sqref="C27:K27"/>
    </sheetView>
  </sheetViews>
  <sheetFormatPr defaultColWidth="6" defaultRowHeight="12.75" x14ac:dyDescent="0.2"/>
  <cols>
    <col min="1" max="1" width="0.28515625" style="2" customWidth="1"/>
    <col min="2" max="2" width="3.85546875" style="2" customWidth="1"/>
    <col min="3" max="11" width="4.5703125" style="2" customWidth="1"/>
    <col min="12" max="12" width="8.140625" style="2" customWidth="1"/>
    <col min="13" max="13" width="3.42578125" style="44" customWidth="1"/>
    <col min="14" max="14" width="3.5703125" style="44" customWidth="1"/>
    <col min="15" max="17" width="3.28515625" style="2" customWidth="1"/>
    <col min="18" max="18" width="3.42578125" style="2" customWidth="1"/>
    <col min="19" max="19" width="3.85546875" style="2" customWidth="1"/>
    <col min="20" max="20" width="7.5703125" style="2" customWidth="1"/>
    <col min="21" max="21" width="5" style="2" customWidth="1"/>
    <col min="22" max="22" width="14.28515625" style="2" customWidth="1"/>
    <col min="23" max="23" width="6.85546875" style="2" customWidth="1"/>
    <col min="24" max="24" width="6.7109375" style="2" customWidth="1"/>
    <col min="25" max="34" width="4" style="2" customWidth="1"/>
    <col min="35" max="36" width="5.140625" style="2" customWidth="1"/>
    <col min="37" max="37" width="6.140625" style="3" hidden="1" customWidth="1"/>
    <col min="38" max="38" width="3.7109375" style="3" hidden="1" customWidth="1"/>
    <col min="39" max="39" width="7.42578125" style="3" hidden="1" customWidth="1"/>
    <col min="40" max="51" width="6" style="3" customWidth="1"/>
    <col min="52" max="16384" width="6" style="2"/>
  </cols>
  <sheetData>
    <row r="1" spans="1:63" ht="12" customHeight="1" x14ac:dyDescent="0.2">
      <c r="B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63" ht="12" customHeight="1" x14ac:dyDescent="0.2">
      <c r="A2" s="23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8"/>
      <c r="AB2" s="3"/>
      <c r="AC2" s="3"/>
      <c r="AD2" s="3"/>
      <c r="AE2" s="3"/>
      <c r="AF2" s="3"/>
      <c r="AG2" s="3"/>
      <c r="AH2" s="3"/>
      <c r="AI2" s="3"/>
      <c r="AJ2" s="3"/>
    </row>
    <row r="3" spans="1:63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9"/>
      <c r="AB3" s="50"/>
      <c r="AC3" s="50"/>
      <c r="AD3" s="50"/>
      <c r="AE3" s="50"/>
      <c r="AF3" s="50"/>
      <c r="AG3" s="50"/>
      <c r="AH3" s="50"/>
      <c r="AI3" s="50"/>
      <c r="AJ3" s="50"/>
    </row>
    <row r="4" spans="1:63" ht="11.25" customHeight="1" x14ac:dyDescent="0.2">
      <c r="A4" s="11"/>
      <c r="B4" s="116" t="s">
        <v>91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63" ht="11.25" customHeight="1" x14ac:dyDescent="0.2">
      <c r="A5" s="11"/>
      <c r="B5" s="11"/>
      <c r="C5" s="9"/>
      <c r="D5" s="9"/>
      <c r="E5" s="9"/>
      <c r="F5" s="9"/>
      <c r="G5" s="9"/>
      <c r="H5" s="9"/>
      <c r="I5" s="9"/>
      <c r="J5" s="13"/>
      <c r="K5" s="160" t="s">
        <v>9</v>
      </c>
      <c r="L5" s="160"/>
      <c r="M5" s="160"/>
      <c r="N5" s="160"/>
      <c r="O5" s="160"/>
      <c r="P5" s="28"/>
      <c r="Q5" s="13"/>
      <c r="R5" s="160" t="s">
        <v>10</v>
      </c>
      <c r="S5" s="160"/>
      <c r="T5" s="160"/>
      <c r="U5" s="160"/>
      <c r="V5" s="160"/>
      <c r="W5" s="160"/>
      <c r="X5" s="160"/>
      <c r="Y5" s="160"/>
      <c r="Z5" s="160"/>
      <c r="AA5" s="49"/>
      <c r="AB5" s="50"/>
      <c r="AC5" s="50"/>
      <c r="AD5" s="50"/>
      <c r="AE5" s="50"/>
      <c r="AF5" s="50"/>
      <c r="AG5" s="50"/>
      <c r="AH5" s="50"/>
      <c r="AI5" s="50"/>
      <c r="AJ5" s="50"/>
    </row>
    <row r="6" spans="1:63" ht="11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6" t="s">
        <v>6</v>
      </c>
      <c r="K6" s="161"/>
      <c r="L6" s="162"/>
      <c r="M6" s="162"/>
      <c r="N6" s="162"/>
      <c r="O6" s="162"/>
      <c r="P6" s="51"/>
      <c r="Q6" s="13"/>
      <c r="R6" s="163"/>
      <c r="S6" s="164"/>
      <c r="T6" s="164"/>
      <c r="U6" s="164"/>
      <c r="V6" s="164"/>
      <c r="W6" s="164"/>
      <c r="X6" s="164"/>
      <c r="Y6" s="164"/>
      <c r="Z6" s="164"/>
      <c r="AA6" s="52"/>
      <c r="AB6" s="52"/>
      <c r="AC6" s="52"/>
      <c r="AD6" s="52"/>
      <c r="AE6" s="156"/>
      <c r="AF6" s="156"/>
      <c r="AG6" s="156"/>
      <c r="AH6" s="156"/>
      <c r="AI6" s="87"/>
      <c r="AJ6" s="52"/>
    </row>
    <row r="7" spans="1:63" ht="2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3"/>
      <c r="K7" s="13"/>
      <c r="L7" s="20"/>
      <c r="M7" s="20"/>
      <c r="N7" s="20"/>
      <c r="O7" s="20"/>
      <c r="P7" s="20"/>
      <c r="Q7" s="13"/>
      <c r="R7" s="20"/>
      <c r="S7" s="20"/>
      <c r="T7" s="20"/>
      <c r="U7" s="20"/>
      <c r="V7" s="20"/>
      <c r="W7" s="20"/>
      <c r="X7" s="20"/>
      <c r="Y7" s="20"/>
      <c r="Z7" s="11"/>
      <c r="AA7" s="54"/>
      <c r="AB7" s="54"/>
      <c r="AC7" s="54"/>
      <c r="AD7" s="54"/>
      <c r="AE7" s="143"/>
      <c r="AF7" s="143"/>
      <c r="AG7" s="143"/>
      <c r="AH7" s="143"/>
      <c r="AI7" s="86"/>
      <c r="AJ7" s="54"/>
      <c r="BG7" s="23"/>
      <c r="BH7" s="23"/>
      <c r="BI7" s="23"/>
      <c r="BK7" s="23"/>
    </row>
    <row r="8" spans="1:63" ht="11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6" t="s">
        <v>7</v>
      </c>
      <c r="K8" s="161"/>
      <c r="L8" s="162"/>
      <c r="M8" s="162"/>
      <c r="N8" s="162"/>
      <c r="O8" s="162"/>
      <c r="P8" s="51"/>
      <c r="Q8" s="13"/>
      <c r="R8" s="163"/>
      <c r="S8" s="164"/>
      <c r="T8" s="164"/>
      <c r="U8" s="164"/>
      <c r="V8" s="164"/>
      <c r="W8" s="164"/>
      <c r="X8" s="164"/>
      <c r="Y8" s="164"/>
      <c r="Z8" s="164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63" ht="2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54"/>
      <c r="AB9" s="54"/>
      <c r="AC9" s="54"/>
      <c r="AD9" s="54"/>
      <c r="AE9" s="143"/>
      <c r="AF9" s="143"/>
      <c r="AG9" s="143"/>
      <c r="AH9" s="143"/>
      <c r="AI9" s="86"/>
      <c r="AJ9" s="54"/>
    </row>
    <row r="10" spans="1:63" ht="11.25" customHeight="1" x14ac:dyDescent="0.2">
      <c r="A10" s="11"/>
      <c r="B10" s="105" t="s">
        <v>106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63" ht="2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9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63" ht="2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63" ht="12" customHeight="1" x14ac:dyDescent="0.2">
      <c r="A13" s="11"/>
      <c r="B13" s="11"/>
      <c r="C13" s="11"/>
      <c r="D13" s="11"/>
      <c r="E13" s="16"/>
      <c r="F13" s="16" t="s">
        <v>28</v>
      </c>
      <c r="G13" s="154" t="s">
        <v>52</v>
      </c>
      <c r="H13" s="155"/>
      <c r="I13" s="155"/>
      <c r="J13" s="155"/>
      <c r="K13" s="155"/>
      <c r="L13" s="155"/>
      <c r="M13" s="59"/>
      <c r="N13" s="59"/>
      <c r="O13" s="59"/>
      <c r="P13" s="59"/>
      <c r="Q13" s="59"/>
      <c r="R13" s="59"/>
      <c r="S13" s="11"/>
      <c r="T13" s="11"/>
      <c r="U13" s="11"/>
      <c r="V13" s="11"/>
      <c r="W13" s="59"/>
      <c r="X13" s="59"/>
      <c r="Y13" s="60"/>
      <c r="Z13" s="11"/>
      <c r="AA13" s="49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63" ht="4.5" customHeight="1" x14ac:dyDescent="0.2">
      <c r="A14" s="11"/>
      <c r="B14" s="11"/>
      <c r="C14" s="11"/>
      <c r="D14" s="11"/>
      <c r="E14" s="16"/>
      <c r="F14" s="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1"/>
      <c r="T14" s="11"/>
      <c r="U14" s="11"/>
      <c r="V14" s="11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63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</row>
    <row r="16" spans="1:63" ht="11.25" customHeight="1" x14ac:dyDescent="0.2">
      <c r="A16" s="11"/>
      <c r="B16" s="129" t="s">
        <v>34</v>
      </c>
      <c r="C16" s="167" t="s">
        <v>33</v>
      </c>
      <c r="D16" s="168"/>
      <c r="E16" s="168"/>
      <c r="F16" s="168"/>
      <c r="G16" s="168"/>
      <c r="H16" s="168"/>
      <c r="I16" s="168"/>
      <c r="J16" s="168"/>
      <c r="K16" s="169"/>
      <c r="L16" s="165" t="s">
        <v>1</v>
      </c>
      <c r="M16" s="166"/>
      <c r="N16" s="145" t="s">
        <v>4</v>
      </c>
      <c r="O16" s="145" t="s">
        <v>3</v>
      </c>
      <c r="P16" s="145" t="s">
        <v>72</v>
      </c>
      <c r="Q16" s="129" t="s">
        <v>0</v>
      </c>
      <c r="R16" s="129" t="s">
        <v>5</v>
      </c>
      <c r="S16" s="94" t="s">
        <v>71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107"/>
    </row>
    <row r="17" spans="1:39" ht="15.75" customHeight="1" x14ac:dyDescent="0.2">
      <c r="A17" s="11"/>
      <c r="B17" s="130"/>
      <c r="C17" s="170"/>
      <c r="D17" s="171"/>
      <c r="E17" s="171"/>
      <c r="F17" s="171"/>
      <c r="G17" s="171"/>
      <c r="H17" s="171"/>
      <c r="I17" s="171"/>
      <c r="J17" s="171"/>
      <c r="K17" s="172"/>
      <c r="L17" s="129" t="s">
        <v>68</v>
      </c>
      <c r="M17" s="129" t="s">
        <v>69</v>
      </c>
      <c r="N17" s="146"/>
      <c r="O17" s="146"/>
      <c r="P17" s="146"/>
      <c r="Q17" s="130"/>
      <c r="R17" s="130"/>
      <c r="S17" s="157" t="s">
        <v>64</v>
      </c>
      <c r="T17" s="158"/>
      <c r="U17" s="158"/>
      <c r="V17" s="158"/>
      <c r="W17" s="158"/>
      <c r="X17" s="159"/>
      <c r="Y17" s="153" t="s">
        <v>66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29" t="s">
        <v>67</v>
      </c>
    </row>
    <row r="18" spans="1:39" ht="13.5" customHeight="1" x14ac:dyDescent="0.2">
      <c r="A18" s="11"/>
      <c r="B18" s="130"/>
      <c r="C18" s="170"/>
      <c r="D18" s="171"/>
      <c r="E18" s="171"/>
      <c r="F18" s="171"/>
      <c r="G18" s="171"/>
      <c r="H18" s="171"/>
      <c r="I18" s="171"/>
      <c r="J18" s="171"/>
      <c r="K18" s="172"/>
      <c r="L18" s="130"/>
      <c r="M18" s="130"/>
      <c r="N18" s="146"/>
      <c r="O18" s="146"/>
      <c r="P18" s="146"/>
      <c r="Q18" s="130"/>
      <c r="R18" s="130"/>
      <c r="S18" s="148" t="s">
        <v>88</v>
      </c>
      <c r="T18" s="150" t="s">
        <v>65</v>
      </c>
      <c r="U18" s="151"/>
      <c r="V18" s="152"/>
      <c r="W18" s="108" t="s">
        <v>89</v>
      </c>
      <c r="X18" s="108" t="s">
        <v>90</v>
      </c>
      <c r="Y18" s="99" t="s">
        <v>43</v>
      </c>
      <c r="Z18" s="99" t="s">
        <v>44</v>
      </c>
      <c r="AA18" s="99" t="s">
        <v>35</v>
      </c>
      <c r="AB18" s="99" t="s">
        <v>36</v>
      </c>
      <c r="AC18" s="99" t="s">
        <v>37</v>
      </c>
      <c r="AD18" s="99" t="s">
        <v>38</v>
      </c>
      <c r="AE18" s="99" t="s">
        <v>39</v>
      </c>
      <c r="AF18" s="99" t="s">
        <v>40</v>
      </c>
      <c r="AG18" s="99" t="s">
        <v>41</v>
      </c>
      <c r="AH18" s="99" t="s">
        <v>42</v>
      </c>
      <c r="AI18" s="129" t="s">
        <v>46</v>
      </c>
      <c r="AJ18" s="130"/>
    </row>
    <row r="19" spans="1:39" ht="54" customHeight="1" x14ac:dyDescent="0.2">
      <c r="A19" s="11"/>
      <c r="B19" s="131"/>
      <c r="C19" s="173"/>
      <c r="D19" s="174"/>
      <c r="E19" s="174"/>
      <c r="F19" s="174"/>
      <c r="G19" s="174"/>
      <c r="H19" s="174"/>
      <c r="I19" s="174"/>
      <c r="J19" s="174"/>
      <c r="K19" s="175"/>
      <c r="L19" s="131"/>
      <c r="M19" s="131"/>
      <c r="N19" s="147"/>
      <c r="O19" s="147"/>
      <c r="P19" s="147"/>
      <c r="Q19" s="131"/>
      <c r="R19" s="131"/>
      <c r="S19" s="149"/>
      <c r="T19" s="91" t="s">
        <v>94</v>
      </c>
      <c r="U19" s="90" t="s">
        <v>95</v>
      </c>
      <c r="V19" s="89" t="s">
        <v>96</v>
      </c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31"/>
      <c r="AJ19" s="131"/>
    </row>
    <row r="20" spans="1:39" ht="2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/>
      <c r="T20" s="82"/>
      <c r="U20" s="82"/>
      <c r="V20" s="82"/>
      <c r="W20" s="11"/>
      <c r="X20" s="1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9" ht="16.5" customHeight="1" x14ac:dyDescent="0.2">
      <c r="A21" s="65"/>
      <c r="B21" s="66">
        <v>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>
        <f>SUM(Y21:AH21)-AG21</f>
        <v>0</v>
      </c>
      <c r="AJ21" s="69">
        <f>SUM(S21:X21,AI21)</f>
        <v>0</v>
      </c>
      <c r="AL21" s="2"/>
      <c r="AM21" s="2"/>
    </row>
    <row r="22" spans="1:39" ht="16.5" customHeight="1" x14ac:dyDescent="0.2">
      <c r="A22" s="65"/>
      <c r="B22" s="70">
        <v>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>
        <f t="shared" ref="AI22:AI40" si="0">SUM(Y22:AH22)-AG22</f>
        <v>0</v>
      </c>
      <c r="AJ22" s="69">
        <f t="shared" ref="AJ22:AJ40" si="1">SUM(S22:X22,AI22)</f>
        <v>0</v>
      </c>
      <c r="AL22" s="43" t="s">
        <v>11</v>
      </c>
      <c r="AM22" s="43" t="s">
        <v>31</v>
      </c>
    </row>
    <row r="23" spans="1:39" ht="16.5" customHeight="1" x14ac:dyDescent="0.2">
      <c r="A23" s="65"/>
      <c r="B23" s="66">
        <v>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>
        <f t="shared" si="0"/>
        <v>0</v>
      </c>
      <c r="AJ23" s="69">
        <f t="shared" si="1"/>
        <v>0</v>
      </c>
      <c r="AL23" s="43" t="s">
        <v>13</v>
      </c>
      <c r="AM23" s="43" t="s">
        <v>12</v>
      </c>
    </row>
    <row r="24" spans="1:39" ht="16.5" customHeight="1" x14ac:dyDescent="0.2">
      <c r="A24" s="65"/>
      <c r="B24" s="70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>
        <f t="shared" si="0"/>
        <v>0</v>
      </c>
      <c r="AJ24" s="69">
        <f t="shared" si="1"/>
        <v>0</v>
      </c>
      <c r="AL24" s="43" t="s">
        <v>30</v>
      </c>
      <c r="AM24" s="43" t="s">
        <v>18</v>
      </c>
    </row>
    <row r="25" spans="1:39" ht="16.5" customHeight="1" x14ac:dyDescent="0.2">
      <c r="A25" s="65"/>
      <c r="B25" s="66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>
        <f t="shared" si="0"/>
        <v>0</v>
      </c>
      <c r="AJ25" s="69">
        <f t="shared" si="1"/>
        <v>0</v>
      </c>
      <c r="AL25" s="43"/>
      <c r="AM25" s="43" t="s">
        <v>14</v>
      </c>
    </row>
    <row r="26" spans="1:39" ht="16.5" customHeight="1" x14ac:dyDescent="0.2">
      <c r="A26" s="65"/>
      <c r="B26" s="70">
        <v>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>
        <f t="shared" si="0"/>
        <v>0</v>
      </c>
      <c r="AJ26" s="69">
        <f t="shared" si="1"/>
        <v>0</v>
      </c>
      <c r="AM26" s="43" t="s">
        <v>15</v>
      </c>
    </row>
    <row r="27" spans="1:39" ht="16.5" customHeight="1" x14ac:dyDescent="0.2">
      <c r="A27" s="65"/>
      <c r="B27" s="66">
        <v>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9">
        <f t="shared" si="0"/>
        <v>0</v>
      </c>
      <c r="AJ27" s="69">
        <f t="shared" si="1"/>
        <v>0</v>
      </c>
      <c r="AL27" s="43" t="s">
        <v>18</v>
      </c>
      <c r="AM27" s="43" t="s">
        <v>16</v>
      </c>
    </row>
    <row r="28" spans="1:39" ht="16.5" customHeight="1" x14ac:dyDescent="0.2">
      <c r="A28" s="65"/>
      <c r="B28" s="70">
        <v>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9">
        <f t="shared" si="0"/>
        <v>0</v>
      </c>
      <c r="AJ28" s="69">
        <f t="shared" si="1"/>
        <v>0</v>
      </c>
      <c r="AL28" s="43" t="s">
        <v>20</v>
      </c>
      <c r="AM28" s="43" t="s">
        <v>17</v>
      </c>
    </row>
    <row r="29" spans="1:39" ht="16.5" customHeight="1" x14ac:dyDescent="0.2">
      <c r="A29" s="65"/>
      <c r="B29" s="66">
        <v>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>
        <f t="shared" si="0"/>
        <v>0</v>
      </c>
      <c r="AJ29" s="69">
        <f t="shared" si="1"/>
        <v>0</v>
      </c>
      <c r="AL29" s="43" t="s">
        <v>93</v>
      </c>
      <c r="AM29" s="43" t="s">
        <v>19</v>
      </c>
    </row>
    <row r="30" spans="1:39" ht="16.5" customHeight="1" x14ac:dyDescent="0.2">
      <c r="A30" s="65"/>
      <c r="B30" s="70">
        <v>10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>
        <f t="shared" si="0"/>
        <v>0</v>
      </c>
      <c r="AJ30" s="69">
        <f t="shared" si="1"/>
        <v>0</v>
      </c>
      <c r="AL30" s="43" t="s">
        <v>29</v>
      </c>
      <c r="AM30" s="43" t="s">
        <v>21</v>
      </c>
    </row>
    <row r="31" spans="1:39" ht="16.5" customHeight="1" x14ac:dyDescent="0.2">
      <c r="A31" s="65"/>
      <c r="B31" s="66">
        <v>11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>
        <f t="shared" si="0"/>
        <v>0</v>
      </c>
      <c r="AJ31" s="69">
        <f t="shared" si="1"/>
        <v>0</v>
      </c>
      <c r="AL31" s="43"/>
      <c r="AM31" s="43"/>
    </row>
    <row r="32" spans="1:39" ht="16.5" customHeight="1" x14ac:dyDescent="0.2">
      <c r="A32" s="65"/>
      <c r="B32" s="70">
        <v>12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>
        <f t="shared" si="0"/>
        <v>0</v>
      </c>
      <c r="AJ32" s="69">
        <f t="shared" si="1"/>
        <v>0</v>
      </c>
      <c r="AL32" s="43" t="s">
        <v>84</v>
      </c>
      <c r="AM32" s="43"/>
    </row>
    <row r="33" spans="1:39" ht="16.5" customHeight="1" x14ac:dyDescent="0.2">
      <c r="A33" s="65"/>
      <c r="B33" s="66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>
        <f t="shared" si="0"/>
        <v>0</v>
      </c>
      <c r="AJ33" s="69">
        <f t="shared" si="1"/>
        <v>0</v>
      </c>
      <c r="AL33" s="43" t="s">
        <v>85</v>
      </c>
      <c r="AM33" s="43"/>
    </row>
    <row r="34" spans="1:39" ht="16.5" customHeight="1" x14ac:dyDescent="0.2">
      <c r="A34" s="65"/>
      <c r="B34" s="70">
        <v>14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>
        <f t="shared" si="0"/>
        <v>0</v>
      </c>
      <c r="AJ34" s="69">
        <f t="shared" si="1"/>
        <v>0</v>
      </c>
      <c r="AL34" s="43" t="s">
        <v>86</v>
      </c>
      <c r="AM34" s="43"/>
    </row>
    <row r="35" spans="1:39" ht="16.5" customHeight="1" x14ac:dyDescent="0.2">
      <c r="A35" s="65"/>
      <c r="B35" s="66">
        <v>15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>
        <f t="shared" si="0"/>
        <v>0</v>
      </c>
      <c r="AJ35" s="69">
        <f t="shared" si="1"/>
        <v>0</v>
      </c>
      <c r="AL35" s="43" t="s">
        <v>87</v>
      </c>
      <c r="AM35" s="43"/>
    </row>
    <row r="36" spans="1:39" ht="16.5" customHeight="1" x14ac:dyDescent="0.2">
      <c r="A36" s="65"/>
      <c r="B36" s="70">
        <v>16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>
        <f t="shared" si="0"/>
        <v>0</v>
      </c>
      <c r="AJ36" s="69">
        <f t="shared" si="1"/>
        <v>0</v>
      </c>
      <c r="AL36" s="43" t="s">
        <v>32</v>
      </c>
      <c r="AM36" s="43"/>
    </row>
    <row r="37" spans="1:39" ht="16.5" customHeight="1" x14ac:dyDescent="0.2">
      <c r="A37" s="65"/>
      <c r="B37" s="66">
        <v>17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>
        <f t="shared" si="0"/>
        <v>0</v>
      </c>
      <c r="AJ37" s="69">
        <f t="shared" si="1"/>
        <v>0</v>
      </c>
      <c r="AL37" s="43" t="s">
        <v>22</v>
      </c>
    </row>
    <row r="38" spans="1:39" ht="16.5" customHeight="1" x14ac:dyDescent="0.2">
      <c r="A38" s="65"/>
      <c r="B38" s="70">
        <v>18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>
        <f t="shared" si="0"/>
        <v>0</v>
      </c>
      <c r="AJ38" s="69">
        <f t="shared" si="1"/>
        <v>0</v>
      </c>
      <c r="AL38" s="43" t="s">
        <v>23</v>
      </c>
    </row>
    <row r="39" spans="1:39" ht="16.5" customHeight="1" x14ac:dyDescent="0.2">
      <c r="A39" s="65"/>
      <c r="B39" s="66">
        <v>19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>
        <f t="shared" si="0"/>
        <v>0</v>
      </c>
      <c r="AJ39" s="69">
        <f t="shared" si="1"/>
        <v>0</v>
      </c>
    </row>
    <row r="40" spans="1:39" ht="16.5" customHeight="1" x14ac:dyDescent="0.2">
      <c r="A40" s="65"/>
      <c r="B40" s="70">
        <v>20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9">
        <f t="shared" si="0"/>
        <v>0</v>
      </c>
      <c r="AJ40" s="69">
        <f t="shared" si="1"/>
        <v>0</v>
      </c>
    </row>
    <row r="41" spans="1:39" ht="2.2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3"/>
      <c r="T41" s="83"/>
      <c r="U41" s="83"/>
      <c r="V41" s="83"/>
      <c r="W41" s="10"/>
      <c r="X41" s="71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9" ht="12" customHeight="1" x14ac:dyDescent="0.2">
      <c r="A42" s="11"/>
      <c r="B42" s="11"/>
      <c r="C42" s="11"/>
      <c r="D42" s="11"/>
      <c r="E42" s="16" t="s">
        <v>8</v>
      </c>
      <c r="F42" s="141"/>
      <c r="G42" s="142"/>
      <c r="H42" s="141"/>
      <c r="I42" s="142"/>
      <c r="J42" s="141"/>
      <c r="K42" s="142"/>
      <c r="L42" s="141"/>
      <c r="M42" s="142"/>
      <c r="N42" s="73"/>
      <c r="O42" s="73"/>
      <c r="P42" s="73"/>
      <c r="Q42" s="73"/>
      <c r="R42" s="73"/>
      <c r="S42" s="83">
        <f t="shared" ref="S42:X42" si="2">SUM(S21:S40)</f>
        <v>0</v>
      </c>
      <c r="T42" s="83">
        <f t="shared" si="2"/>
        <v>0</v>
      </c>
      <c r="U42" s="83">
        <f t="shared" si="2"/>
        <v>0</v>
      </c>
      <c r="V42" s="83">
        <f t="shared" si="2"/>
        <v>0</v>
      </c>
      <c r="W42" s="74">
        <f t="shared" si="2"/>
        <v>0</v>
      </c>
      <c r="X42" s="74">
        <f t="shared" si="2"/>
        <v>0</v>
      </c>
      <c r="Y42" s="75">
        <f t="shared" ref="Y42:AJ42" si="3">SUM(Y21:Y40)</f>
        <v>0</v>
      </c>
      <c r="Z42" s="75">
        <f t="shared" si="3"/>
        <v>0</v>
      </c>
      <c r="AA42" s="75">
        <f t="shared" si="3"/>
        <v>0</v>
      </c>
      <c r="AB42" s="75">
        <f t="shared" si="3"/>
        <v>0</v>
      </c>
      <c r="AC42" s="75">
        <f t="shared" si="3"/>
        <v>0</v>
      </c>
      <c r="AD42" s="75">
        <f t="shared" si="3"/>
        <v>0</v>
      </c>
      <c r="AE42" s="75">
        <f t="shared" si="3"/>
        <v>0</v>
      </c>
      <c r="AF42" s="75">
        <f t="shared" si="3"/>
        <v>0</v>
      </c>
      <c r="AG42" s="75">
        <f t="shared" si="3"/>
        <v>0</v>
      </c>
      <c r="AH42" s="75">
        <f t="shared" si="3"/>
        <v>0</v>
      </c>
      <c r="AI42" s="75">
        <f t="shared" si="3"/>
        <v>0</v>
      </c>
      <c r="AJ42" s="75">
        <f t="shared" si="3"/>
        <v>0</v>
      </c>
    </row>
    <row r="43" spans="1:39" ht="20.25" customHeight="1" x14ac:dyDescent="0.2">
      <c r="A43" s="11"/>
      <c r="B43" s="76" t="s">
        <v>2</v>
      </c>
      <c r="C43" s="28"/>
      <c r="D43" s="28"/>
      <c r="E43" s="28"/>
      <c r="F43" s="176" t="s">
        <v>25</v>
      </c>
      <c r="G43" s="176"/>
      <c r="H43" s="177" t="s">
        <v>26</v>
      </c>
      <c r="I43" s="177"/>
      <c r="J43" s="127" t="s">
        <v>24</v>
      </c>
      <c r="K43" s="127"/>
      <c r="L43" s="127" t="s">
        <v>104</v>
      </c>
      <c r="M43" s="127"/>
      <c r="N43" s="28"/>
      <c r="O43" s="28"/>
      <c r="P43" s="28"/>
      <c r="Q43" s="28"/>
      <c r="R43" s="28"/>
      <c r="S43" s="84"/>
      <c r="T43" s="84"/>
      <c r="U43" s="84"/>
      <c r="V43" s="84"/>
      <c r="W43" s="88"/>
      <c r="X43" s="2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9" ht="12" customHeight="1" x14ac:dyDescent="0.2">
      <c r="A44" s="11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4"/>
      <c r="U44" s="134"/>
      <c r="V44" s="134"/>
      <c r="W44" s="134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</row>
    <row r="45" spans="1:39" ht="12" customHeight="1" x14ac:dyDescent="0.2">
      <c r="A45" s="11"/>
      <c r="B45" s="136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7"/>
    </row>
    <row r="46" spans="1:39" ht="12" customHeight="1" x14ac:dyDescent="0.2">
      <c r="A46" s="11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</row>
    <row r="47" spans="1:39" ht="12" customHeight="1" x14ac:dyDescent="0.2">
      <c r="A47" s="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85"/>
      <c r="T47" s="85"/>
      <c r="U47" s="85"/>
      <c r="V47" s="85"/>
      <c r="W47" s="45"/>
      <c r="X47" s="45"/>
      <c r="Y47" s="45"/>
      <c r="Z47" s="45"/>
      <c r="AA47" s="5"/>
      <c r="AB47" s="5"/>
      <c r="AC47" s="5"/>
      <c r="AD47" s="5"/>
      <c r="AE47" s="5"/>
      <c r="AF47" s="5"/>
      <c r="AG47" s="5"/>
      <c r="AH47" s="5"/>
      <c r="AI47" s="5"/>
    </row>
    <row r="48" spans="1:39" ht="12" hidden="1" customHeight="1" x14ac:dyDescent="0.2">
      <c r="A48" s="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AC48" s="5"/>
      <c r="AD48" s="5"/>
      <c r="AE48" s="5"/>
      <c r="AF48" s="5"/>
      <c r="AG48" s="5"/>
      <c r="AH48" s="5"/>
      <c r="AI48" s="5"/>
    </row>
    <row r="49" spans="1:32" ht="12" hidden="1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77"/>
      <c r="AB49" s="77"/>
      <c r="AE49" s="2" t="s">
        <v>73</v>
      </c>
      <c r="AF49" s="2" t="s">
        <v>12</v>
      </c>
    </row>
    <row r="50" spans="1:32" ht="12" hidden="1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81"/>
      <c r="U50" s="81"/>
      <c r="V50" s="81"/>
      <c r="W50" s="3"/>
      <c r="X50" s="3"/>
      <c r="AA50" s="77"/>
      <c r="AB50" s="77"/>
      <c r="AC50" s="2" t="s">
        <v>74</v>
      </c>
      <c r="AE50" s="77">
        <f>COUNTIFS($Q$20:$Q$41,"&lt;25",$P$20:$P$41,"F")</f>
        <v>0</v>
      </c>
      <c r="AF50" s="77">
        <f>COUNTIFS($Q$20:$Q$41,"&lt;25",$P$20:$P$41,"M")</f>
        <v>0</v>
      </c>
    </row>
    <row r="51" spans="1:32" ht="12" hidden="1" customHeight="1" x14ac:dyDescent="0.2">
      <c r="A51" s="3"/>
      <c r="M51" s="2"/>
      <c r="N51" s="2"/>
      <c r="S51" s="81"/>
      <c r="T51" s="81"/>
      <c r="U51" s="81"/>
      <c r="V51" s="81"/>
      <c r="AA51" s="77"/>
      <c r="AB51" s="77"/>
      <c r="AC51" s="2" t="s">
        <v>75</v>
      </c>
      <c r="AE51" s="77">
        <f>COUNTIFS($Q$20:$Q$41,"&gt;24",$Q$20:$Q$41,"&lt;30",$P$20:$P$41,"F")</f>
        <v>0</v>
      </c>
      <c r="AF51" s="77">
        <f>COUNTIFS($Q$20:$Q$41,"&gt;24",$Q$20:$Q$41,"&lt;30",$P$20:$P$41,"M")</f>
        <v>0</v>
      </c>
    </row>
    <row r="52" spans="1:32" ht="12" hidden="1" customHeight="1" x14ac:dyDescent="0.2">
      <c r="B52" s="43"/>
      <c r="C52" s="43"/>
      <c r="S52" s="3"/>
      <c r="T52" s="3"/>
      <c r="U52" s="3"/>
      <c r="V52" s="3"/>
      <c r="AA52" s="77"/>
      <c r="AB52" s="77"/>
      <c r="AC52" s="2" t="s">
        <v>76</v>
      </c>
      <c r="AE52" s="77">
        <f>COUNTIFS($Q$20:$Q$41,"&gt;29",$Q$20:$Q$41,"&lt;35",$P$20:$P$41,"F")</f>
        <v>0</v>
      </c>
      <c r="AF52" s="77">
        <f>COUNTIFS($Q$20:$Q$41,"&gt;29",$Q$20:$Q$41,"&lt;35",$P$20:$P$41,"M")</f>
        <v>0</v>
      </c>
    </row>
    <row r="53" spans="1:32" ht="12" hidden="1" customHeight="1" x14ac:dyDescent="0.2">
      <c r="B53" s="43"/>
      <c r="C53" s="43"/>
      <c r="S53" s="3"/>
      <c r="T53" s="3"/>
      <c r="U53" s="3"/>
      <c r="V53" s="3"/>
      <c r="AA53" s="77"/>
      <c r="AB53" s="77"/>
      <c r="AC53" s="2" t="s">
        <v>77</v>
      </c>
      <c r="AE53" s="77">
        <f>COUNTIFS($Q$20:$Q$41,"&gt;34",$Q$20:$Q$41,"&lt;40",$P$20:$P$41,"F")</f>
        <v>0</v>
      </c>
      <c r="AF53" s="77">
        <f>COUNTIFS($Q$20:$Q$41,"&gt;34",$Q$20:$Q$41,"&lt;40",$P$20:$P$41,"M")</f>
        <v>0</v>
      </c>
    </row>
    <row r="54" spans="1:32" ht="12" hidden="1" customHeight="1" x14ac:dyDescent="0.2">
      <c r="B54" s="43"/>
      <c r="C54" s="43"/>
      <c r="AA54" s="77"/>
      <c r="AB54" s="77"/>
      <c r="AC54" s="2" t="s">
        <v>78</v>
      </c>
      <c r="AE54" s="77">
        <f>COUNTIFS($Q$20:$Q$41,"&gt;39",$Q$20:$Q$41,"&lt;45",$P$20:$P$41,"F")</f>
        <v>0</v>
      </c>
      <c r="AF54" s="77">
        <f>COUNTIFS($Q$20:$Q$41,"&gt;39",$Q$20:$Q$41,"&lt;45",$P$20:$P$41,"M")</f>
        <v>0</v>
      </c>
    </row>
    <row r="55" spans="1:32" ht="12" hidden="1" customHeight="1" x14ac:dyDescent="0.2">
      <c r="B55" s="43"/>
      <c r="C55" s="43"/>
      <c r="AA55" s="77"/>
      <c r="AB55" s="77"/>
      <c r="AC55" s="2" t="s">
        <v>79</v>
      </c>
      <c r="AE55" s="77">
        <f>COUNTIFS($Q$20:$Q$41,"&gt;44",$Q$20:$Q$41,"&lt;50",$P$20:$P$41,"F")</f>
        <v>0</v>
      </c>
      <c r="AF55" s="77">
        <f>COUNTIFS($Q$20:$Q$41,"&gt;44",$Q$20:$Q$41,"&lt;50",$P$20:$P$41,"M")</f>
        <v>0</v>
      </c>
    </row>
    <row r="56" spans="1:32" ht="12" hidden="1" customHeight="1" x14ac:dyDescent="0.2">
      <c r="B56" s="43"/>
      <c r="C56" s="43"/>
      <c r="AA56" s="77"/>
      <c r="AB56" s="77"/>
      <c r="AC56" s="2" t="s">
        <v>80</v>
      </c>
      <c r="AE56" s="77">
        <f>COUNTIFS($Q$20:$Q$41,"&gt;49",$Q$20:$Q$41,"&lt;55",$P$20:$P$41,"F")</f>
        <v>0</v>
      </c>
      <c r="AF56" s="77">
        <f>COUNTIFS($Q$20:$Q$41,"&gt;49",$Q$20:$Q$41,"&lt;55",$P$20:$P$41,"M")</f>
        <v>0</v>
      </c>
    </row>
    <row r="57" spans="1:32" ht="12" hidden="1" customHeight="1" x14ac:dyDescent="0.2">
      <c r="B57" s="43"/>
      <c r="C57" s="43"/>
      <c r="AA57" s="77"/>
      <c r="AB57" s="77"/>
      <c r="AC57" s="2" t="s">
        <v>81</v>
      </c>
      <c r="AE57" s="77">
        <f>COUNTIFS($Q$20:$Q$41,"&gt;54",$Q$20:$Q$41,"&lt;60",$P$20:$P$41,"F")</f>
        <v>0</v>
      </c>
      <c r="AF57" s="77">
        <f>COUNTIFS($Q$20:$Q$41,"&gt;54",$Q$20:$Q$41,"&lt;60",$P$20:$P$41,"M")</f>
        <v>0</v>
      </c>
    </row>
    <row r="58" spans="1:32" ht="12" hidden="1" customHeight="1" x14ac:dyDescent="0.2">
      <c r="B58" s="43"/>
      <c r="C58" s="43"/>
      <c r="AA58" s="77"/>
      <c r="AB58" s="77"/>
      <c r="AC58" s="2" t="s">
        <v>82</v>
      </c>
      <c r="AE58" s="77">
        <f>COUNTIFS($Q$20:$Q$41,"&gt;59",$Q$20:$Q$41,"&lt;65",$P$20:$P$41,"F")</f>
        <v>0</v>
      </c>
      <c r="AF58" s="77">
        <f>COUNTIFS($Q$20:$Q$41,"&gt;59",$Q$20:$Q$41,"&lt;65",$P$20:$P$41,"M")</f>
        <v>0</v>
      </c>
    </row>
    <row r="59" spans="1:32" ht="12" hidden="1" customHeight="1" x14ac:dyDescent="0.2">
      <c r="B59" s="43"/>
      <c r="C59" s="43"/>
      <c r="AC59" s="2" t="s">
        <v>83</v>
      </c>
      <c r="AE59" s="77">
        <f>COUNTIFS($Q$20:$Q$41,"&gt;64",$Q$20:$Q$41,"&lt;30",$P$20:$P$41,"F")</f>
        <v>0</v>
      </c>
      <c r="AF59" s="77">
        <f>COUNTIFS($Q$20:$Q$41,"&gt;64",$Q$20:$Q$41,"&lt;30",$P$20:$P$41,"M")</f>
        <v>0</v>
      </c>
    </row>
    <row r="60" spans="1:32" ht="12" customHeight="1" x14ac:dyDescent="0.2">
      <c r="B60" s="43"/>
      <c r="C60" s="43"/>
      <c r="AE60" s="2">
        <f>SUM(AE50:AE59)</f>
        <v>0</v>
      </c>
      <c r="AF60" s="2">
        <f>SUM(AF50:AF59)</f>
        <v>0</v>
      </c>
    </row>
    <row r="61" spans="1:32" ht="12" customHeight="1" x14ac:dyDescent="0.2">
      <c r="B61" s="43"/>
      <c r="C61" s="43"/>
    </row>
    <row r="62" spans="1:32" ht="12" customHeight="1" x14ac:dyDescent="0.2">
      <c r="B62" s="43"/>
      <c r="C62" s="43"/>
    </row>
    <row r="63" spans="1:32" ht="12" customHeight="1" x14ac:dyDescent="0.2">
      <c r="B63" s="43"/>
      <c r="C63" s="43"/>
    </row>
    <row r="64" spans="1:32" ht="12" customHeight="1" x14ac:dyDescent="0.2">
      <c r="B64" s="43"/>
      <c r="C64" s="43"/>
    </row>
    <row r="65" spans="2:3" ht="12" customHeight="1" x14ac:dyDescent="0.2">
      <c r="B65" s="43"/>
      <c r="C65" s="43"/>
    </row>
    <row r="66" spans="2:3" ht="12" customHeight="1" x14ac:dyDescent="0.2">
      <c r="B66" s="43"/>
      <c r="C66" s="43"/>
    </row>
    <row r="67" spans="2:3" ht="12" customHeight="1" x14ac:dyDescent="0.2">
      <c r="B67" s="43"/>
      <c r="C67" s="3"/>
    </row>
    <row r="68" spans="2:3" x14ac:dyDescent="0.2">
      <c r="B68" s="3"/>
      <c r="C68" s="3"/>
    </row>
  </sheetData>
  <sheetProtection password="CA51" sheet="1" selectLockedCells="1"/>
  <mergeCells count="71">
    <mergeCell ref="B4:AJ4"/>
    <mergeCell ref="K5:O5"/>
    <mergeCell ref="R5:Z5"/>
    <mergeCell ref="K6:O6"/>
    <mergeCell ref="R6:Z6"/>
    <mergeCell ref="AE6:AH6"/>
    <mergeCell ref="P16:P19"/>
    <mergeCell ref="Q16:Q19"/>
    <mergeCell ref="R16:R19"/>
    <mergeCell ref="S16:AJ16"/>
    <mergeCell ref="AE7:AH7"/>
    <mergeCell ref="K8:O8"/>
    <mergeCell ref="R8:Z8"/>
    <mergeCell ref="AE9:AH9"/>
    <mergeCell ref="B10:AJ10"/>
    <mergeCell ref="G13:L13"/>
    <mergeCell ref="X18:X19"/>
    <mergeCell ref="T18:V18"/>
    <mergeCell ref="AF18:AF19"/>
    <mergeCell ref="AG18:AG19"/>
    <mergeCell ref="Y15:AJ15"/>
    <mergeCell ref="B16:B19"/>
    <mergeCell ref="C16:K19"/>
    <mergeCell ref="L16:M16"/>
    <mergeCell ref="N16:N19"/>
    <mergeCell ref="O16:O19"/>
    <mergeCell ref="AH18:AH19"/>
    <mergeCell ref="AI18:AI19"/>
    <mergeCell ref="AD18:AD19"/>
    <mergeCell ref="AE18:AE19"/>
    <mergeCell ref="AJ17:AJ19"/>
    <mergeCell ref="S18:S19"/>
    <mergeCell ref="Y18:Y19"/>
    <mergeCell ref="Z18:Z19"/>
    <mergeCell ref="AA18:AA19"/>
    <mergeCell ref="W18:W19"/>
    <mergeCell ref="C21:K21"/>
    <mergeCell ref="C22:K22"/>
    <mergeCell ref="C23:K23"/>
    <mergeCell ref="C24:K24"/>
    <mergeCell ref="AB18:AB19"/>
    <mergeCell ref="AC18:AC19"/>
    <mergeCell ref="L17:L19"/>
    <mergeCell ref="M17:M19"/>
    <mergeCell ref="S17:X17"/>
    <mergeCell ref="Y17:AI17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F42:G42"/>
    <mergeCell ref="H42:I42"/>
    <mergeCell ref="J42:K42"/>
    <mergeCell ref="L42:M42"/>
    <mergeCell ref="L43:M43"/>
    <mergeCell ref="F43:G43"/>
    <mergeCell ref="H43:I43"/>
    <mergeCell ref="J43:K43"/>
    <mergeCell ref="B44:AJ46"/>
  </mergeCells>
  <dataValidations count="26">
    <dataValidation allowBlank="1" showInputMessage="1" showErrorMessage="1" error="Deverá entrar um valor inteiro." sqref="W21:W40"/>
    <dataValidation allowBlank="1" showErrorMessage="1" prompt="Assinalar com &quot;X&quot; todos os docentes que leccionam Programas de Recuperação de Escolaridade e/ou outros, identificando-os no campo das &quot;Observações&quot;." sqref="W18"/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U6:V6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U8:V8">
      <formula1>10000000</formula1>
      <formula2>99000000</formula2>
    </dataValidation>
    <dataValidation allowBlank="1" showErrorMessage="1" error="Deverá entrar um valor inteiro." prompt="Devem constar nas observações todos os docentes que leccionam os Programas Especiais de Recuperação de Escolaridade ou outros, identificando-os." sqref="V20:V44"/>
    <dataValidation allowBlank="1" showInputMessage="1" showErrorMessage="1" prompt="De acordo com as instruções &quot;PrE/Outros Gr&quot;" sqref="S20:S44"/>
    <dataValidation type="list" allowBlank="1" showInputMessage="1" showErrorMessage="1" error="Deverá entrar um valor da lista disponibilizada junto da célula." sqref="M21:M40">
      <formula1>$AL$27:$AL$30</formula1>
    </dataValidation>
    <dataValidation type="list" allowBlank="1" showInputMessage="1" showErrorMessage="1" error="Deverá um entrar um valor da lista disponibilizada junto da célula." sqref="N21:N40">
      <formula1>$AL$32:$AL$38</formula1>
    </dataValidation>
    <dataValidation type="list" allowBlank="1" showInputMessage="1" showErrorMessage="1" error="Deverá entrar um valor da lista disponibilizada junto da célula." sqref="P21:P40">
      <formula1>"F,M"</formula1>
    </dataValidation>
    <dataValidation type="list" allowBlank="1" showInputMessage="1" showErrorMessage="1" error="Deverá entrar um valor da lista disponibilizada junto da célula." sqref="L21:L40">
      <formula1>$AL$22:$AL$24</formula1>
    </dataValidation>
    <dataValidation type="whole" allowBlank="1" showInputMessage="1" showErrorMessage="1" error="Deverá entrar o código oficial da Unidade Orgânica que se encontra disponível em ficheiro disponibilizado." promptTitle="Código da Unidade Orgânica" prompt="Entrar o código oficial da Unidade Orgânica." sqref="AE7:AJ7">
      <formula1>10000000</formula1>
      <formula2>99999999</formula2>
    </dataValidation>
    <dataValidation type="whole" allowBlank="1" showInputMessage="1" showErrorMessage="1" error="Deverá entrar o código oficial da Escola que se encontra disponível em ficheiro disponibilizado." promptTitle="Código da Escola" prompt="Entrar o código oficial da Escola." sqref="AE9:AJ9">
      <formula1>10000000</formula1>
      <formula2>99999999</formula2>
    </dataValidation>
    <dataValidation allowBlank="1" showInputMessage="1" promptTitle="Designação da Escola" prompt="Entrar a designação oficial da Escola, conforme lista disponibilizada em ficheiro próprio." sqref="K8"/>
    <dataValidation allowBlank="1" showInputMessage="1" promptTitle="Designação da Unidade Orgânica" prompt="Entrar a designação oficial da Unidade Orgânica, conforme lista disponibilizada em ficheiro próprio." sqref="K6"/>
    <dataValidation allowBlank="1" showInputMessage="1" showErrorMessage="1" error="Deverá entrar uma das opções disponibilizadas na lista afecta à célula." sqref="G13 F14:R14 M13:R13 W13:X14"/>
    <dataValidation type="list" allowBlank="1" showInputMessage="1" showErrorMessage="1" error="Deverá entrar um valor da lista disponibilizada junto da célula." sqref="O21:O40">
      <formula1>$AM$22:$AM$30</formula1>
    </dataValidation>
    <dataValidation allowBlank="1" showInputMessage="1" showErrorMessage="1" prompt="Nome completo do Docente" sqref="C21:K40"/>
    <dataValidation type="whole" allowBlank="1" showInputMessage="1" showErrorMessage="1" error="Deverá entrar um valor inteiro." sqref="R21:R40">
      <formula1>0</formula1>
      <formula2>50</formula2>
    </dataValidation>
    <dataValidation allowBlank="1" showInputMessage="1" showErrorMessage="1" prompt="Horários completos / Vagas" sqref="J42:K42"/>
    <dataValidation allowBlank="1" showInputMessage="1" showErrorMessage="1" prompt="Horas semanais equiparadas a serviço lectivo que dão origem a horários completos / Vagas" sqref="H42:I42"/>
    <dataValidation allowBlank="1" showInputMessage="1" showErrorMessage="1" prompt="Número de horas lectivas semanais / Vagas" sqref="F42:G42"/>
    <dataValidation allowBlank="1" sqref="Y13:AJ15 R8 R6 W6:Z6 W8:Z8"/>
    <dataValidation allowBlank="1" showErrorMessage="1" sqref="AA7:AD9"/>
    <dataValidation type="decimal" allowBlank="1" showInputMessage="1" showErrorMessage="1" error="Deverá entrar um valor numérico." sqref="X21:X40 Y20:AJ40">
      <formula1>0</formula1>
      <formula2>40</formula2>
    </dataValidation>
    <dataValidation allowBlank="1" showInputMessage="1" showErrorMessage="1" prompt="Número de horas / Horários incompletos" sqref="L42:M42"/>
    <dataValidation type="whole" allowBlank="1" showInputMessage="1" showErrorMessage="1" error="Deverá entrar um número inteiro." sqref="Q21:Q40">
      <formula1>15</formula1>
      <formula2>80</formula2>
    </dataValidation>
  </dataValidations>
  <printOptions horizontalCentered="1"/>
  <pageMargins left="0.15748031496062992" right="0.15748031496062992" top="0" bottom="0.19685039370078741" header="0" footer="0"/>
  <pageSetup paperSize="9" scale="87" orientation="landscape" horizontalDpi="300" verticalDpi="300" r:id="rId1"/>
  <headerFooter alignWithMargins="0">
    <oddFooter>&amp;L&amp;"Times New Roman,Normal"&amp;8Modelo:  SRE_P_EB3ES/DOC</oddFooter>
  </headerFooter>
  <ignoredErrors>
    <ignoredError sqref="S42:W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24</vt:i4>
      </vt:variant>
      <vt:variant>
        <vt:lpstr>Intervalos com Nome</vt:lpstr>
      </vt:variant>
      <vt:variant>
        <vt:i4>24</vt:i4>
      </vt:variant>
    </vt:vector>
  </HeadingPairs>
  <TitlesOfParts>
    <vt:vector size="48" baseType="lpstr">
      <vt:lpstr>Total</vt:lpstr>
      <vt:lpstr>290</vt:lpstr>
      <vt:lpstr>300</vt:lpstr>
      <vt:lpstr>310</vt:lpstr>
      <vt:lpstr>320</vt:lpstr>
      <vt:lpstr>330</vt:lpstr>
      <vt:lpstr>340</vt:lpstr>
      <vt:lpstr>350</vt:lpstr>
      <vt:lpstr>400</vt:lpstr>
      <vt:lpstr>410</vt:lpstr>
      <vt:lpstr>420</vt:lpstr>
      <vt:lpstr>430</vt:lpstr>
      <vt:lpstr>500</vt:lpstr>
      <vt:lpstr>510</vt:lpstr>
      <vt:lpstr>520</vt:lpstr>
      <vt:lpstr>530</vt:lpstr>
      <vt:lpstr>540</vt:lpstr>
      <vt:lpstr>550</vt:lpstr>
      <vt:lpstr>560</vt:lpstr>
      <vt:lpstr>600</vt:lpstr>
      <vt:lpstr>610</vt:lpstr>
      <vt:lpstr>620</vt:lpstr>
      <vt:lpstr>PROFIJ_TEI</vt:lpstr>
      <vt:lpstr>Profissional</vt:lpstr>
      <vt:lpstr>'290'!Área_de_Impressão</vt:lpstr>
      <vt:lpstr>'300'!Área_de_Impressão</vt:lpstr>
      <vt:lpstr>'310'!Área_de_Impressão</vt:lpstr>
      <vt:lpstr>'320'!Área_de_Impressão</vt:lpstr>
      <vt:lpstr>'330'!Área_de_Impressão</vt:lpstr>
      <vt:lpstr>'340'!Área_de_Impressão</vt:lpstr>
      <vt:lpstr>'350'!Área_de_Impressão</vt:lpstr>
      <vt:lpstr>'400'!Área_de_Impressão</vt:lpstr>
      <vt:lpstr>'410'!Área_de_Impressão</vt:lpstr>
      <vt:lpstr>'420'!Área_de_Impressão</vt:lpstr>
      <vt:lpstr>'430'!Área_de_Impressão</vt:lpstr>
      <vt:lpstr>'500'!Área_de_Impressão</vt:lpstr>
      <vt:lpstr>'510'!Área_de_Impressão</vt:lpstr>
      <vt:lpstr>'520'!Área_de_Impressão</vt:lpstr>
      <vt:lpstr>'530'!Área_de_Impressão</vt:lpstr>
      <vt:lpstr>'540'!Área_de_Impressão</vt:lpstr>
      <vt:lpstr>'550'!Área_de_Impressão</vt:lpstr>
      <vt:lpstr>'560'!Área_de_Impressão</vt:lpstr>
      <vt:lpstr>'600'!Área_de_Impressão</vt:lpstr>
      <vt:lpstr>'610'!Área_de_Impressão</vt:lpstr>
      <vt:lpstr>'620'!Área_de_Impressão</vt:lpstr>
      <vt:lpstr>PROFIJ_TEI!Área_de_Impressão</vt:lpstr>
      <vt:lpstr>Profissional!Área_de_Impressão</vt:lpstr>
      <vt:lpstr>Total!Área_de_Impressão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Óscar Carreiro</cp:lastModifiedBy>
  <cp:lastPrinted>2020-05-19T14:40:04Z</cp:lastPrinted>
  <dcterms:created xsi:type="dcterms:W3CDTF">2003-04-25T06:27:57Z</dcterms:created>
  <dcterms:modified xsi:type="dcterms:W3CDTF">2021-06-08T17:29:36Z</dcterms:modified>
</cp:coreProperties>
</file>