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5-RecursosHumanos\5-1_PessoalDocente\"/>
    </mc:Choice>
  </mc:AlternateContent>
  <xr:revisionPtr revIDLastSave="0" documentId="8_{147CFF7B-25BF-48EA-A1C0-A477FD633E3B}" xr6:coauthVersionLast="47" xr6:coauthVersionMax="47" xr10:uidLastSave="{00000000-0000-0000-0000-000000000000}"/>
  <bookViews>
    <workbookView xWindow="2610" yWindow="4755" windowWidth="17130" windowHeight="9540" activeTab="1"/>
  </bookViews>
  <sheets>
    <sheet name="Total" sheetId="3" r:id="rId1"/>
    <sheet name="Cod 100" sheetId="1" r:id="rId2"/>
    <sheet name="Cod 110" sheetId="7" r:id="rId3"/>
    <sheet name="Cod 120" sheetId="6" r:id="rId4"/>
  </sheets>
  <definedNames>
    <definedName name="_xlnm.Print_Area" localSheetId="1">'Cod 100'!$B$1:$AK$49</definedName>
    <definedName name="_xlnm.Print_Area" localSheetId="2">'Cod 110'!$B$1:$AK$49</definedName>
    <definedName name="_xlnm.Print_Area" localSheetId="3">'Cod 120'!$A$1:$AK$49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8" i="1" l="1"/>
  <c r="AJ37" i="1"/>
  <c r="AJ36" i="1"/>
  <c r="AJ30" i="1"/>
  <c r="AJ29" i="1"/>
  <c r="AJ28" i="1"/>
  <c r="AJ22" i="1"/>
  <c r="AJ21" i="1"/>
  <c r="AJ20" i="1"/>
  <c r="AJ19" i="1"/>
  <c r="AJ32" i="7"/>
  <c r="AJ31" i="7"/>
  <c r="AJ24" i="7"/>
  <c r="AJ23" i="7"/>
  <c r="AJ36" i="6"/>
  <c r="AJ28" i="6"/>
  <c r="AJ20" i="6"/>
  <c r="AI18" i="6"/>
  <c r="AJ18" i="6" s="1"/>
  <c r="I16" i="3"/>
  <c r="G16" i="3"/>
  <c r="X44" i="6"/>
  <c r="I17" i="3" s="1"/>
  <c r="I18" i="3" s="1"/>
  <c r="W44" i="6"/>
  <c r="H17" i="3"/>
  <c r="V44" i="6"/>
  <c r="G17" i="3" s="1"/>
  <c r="X44" i="7"/>
  <c r="W44" i="7"/>
  <c r="H16" i="3"/>
  <c r="V44" i="7"/>
  <c r="X44" i="1"/>
  <c r="I15" i="3"/>
  <c r="W44" i="1"/>
  <c r="H15" i="3" s="1"/>
  <c r="H18" i="3" s="1"/>
  <c r="V44" i="1"/>
  <c r="G15" i="3" s="1"/>
  <c r="G18" i="3" s="1"/>
  <c r="U44" i="1"/>
  <c r="F15" i="3"/>
  <c r="U44" i="6"/>
  <c r="F17" i="3" s="1"/>
  <c r="F18" i="3" s="1"/>
  <c r="T44" i="6"/>
  <c r="E17" i="3" s="1"/>
  <c r="E18" i="3" s="1"/>
  <c r="U44" i="7"/>
  <c r="F16" i="3"/>
  <c r="T44" i="7"/>
  <c r="E16" i="3"/>
  <c r="T44" i="1"/>
  <c r="E15" i="3"/>
  <c r="AJ61" i="7"/>
  <c r="AI61" i="7"/>
  <c r="AJ60" i="7"/>
  <c r="AI60" i="7"/>
  <c r="AJ59" i="7"/>
  <c r="AI59" i="7"/>
  <c r="AJ58" i="7"/>
  <c r="AI58" i="7"/>
  <c r="AJ57" i="7"/>
  <c r="AI57" i="7"/>
  <c r="AJ56" i="7"/>
  <c r="AI56" i="7"/>
  <c r="AJ55" i="7"/>
  <c r="AI55" i="7"/>
  <c r="AJ54" i="7"/>
  <c r="AI54" i="7"/>
  <c r="AJ53" i="7"/>
  <c r="AJ62" i="7" s="1"/>
  <c r="AI53" i="7"/>
  <c r="AJ52" i="7"/>
  <c r="AI52" i="7"/>
  <c r="AH44" i="7"/>
  <c r="S16" i="3"/>
  <c r="AG44" i="7"/>
  <c r="R16" i="3"/>
  <c r="AF44" i="7"/>
  <c r="Q16" i="3" s="1"/>
  <c r="AE44" i="7"/>
  <c r="P16" i="3" s="1"/>
  <c r="AD44" i="7"/>
  <c r="O16" i="3"/>
  <c r="AC44" i="7"/>
  <c r="N16" i="3"/>
  <c r="AB44" i="7"/>
  <c r="M16" i="3" s="1"/>
  <c r="AA44" i="7"/>
  <c r="L16" i="3" s="1"/>
  <c r="Z44" i="7"/>
  <c r="K16" i="3"/>
  <c r="Y44" i="7"/>
  <c r="J16" i="3"/>
  <c r="S44" i="7"/>
  <c r="D16" i="3" s="1"/>
  <c r="AI42" i="7"/>
  <c r="AJ42" i="7" s="1"/>
  <c r="AI41" i="7"/>
  <c r="AJ41" i="7" s="1"/>
  <c r="AI40" i="7"/>
  <c r="AJ40" i="7" s="1"/>
  <c r="AI39" i="7"/>
  <c r="AJ39" i="7" s="1"/>
  <c r="AI38" i="7"/>
  <c r="AJ38" i="7" s="1"/>
  <c r="AI37" i="7"/>
  <c r="AJ37" i="7" s="1"/>
  <c r="AI36" i="7"/>
  <c r="AJ36" i="7" s="1"/>
  <c r="AI35" i="7"/>
  <c r="AJ35" i="7" s="1"/>
  <c r="AI34" i="7"/>
  <c r="AJ34" i="7" s="1"/>
  <c r="AI33" i="7"/>
  <c r="AJ33" i="7" s="1"/>
  <c r="AI32" i="7"/>
  <c r="AI31" i="7"/>
  <c r="AI30" i="7"/>
  <c r="AJ30" i="7" s="1"/>
  <c r="AI29" i="7"/>
  <c r="AJ29" i="7" s="1"/>
  <c r="AI28" i="7"/>
  <c r="AJ28" i="7" s="1"/>
  <c r="AI27" i="7"/>
  <c r="AJ27" i="7" s="1"/>
  <c r="AI26" i="7"/>
  <c r="AJ26" i="7" s="1"/>
  <c r="AI25" i="7"/>
  <c r="AJ25" i="7" s="1"/>
  <c r="AI24" i="7"/>
  <c r="AI23" i="7"/>
  <c r="AI22" i="7"/>
  <c r="AJ22" i="7" s="1"/>
  <c r="AI21" i="7"/>
  <c r="AJ21" i="7" s="1"/>
  <c r="AI20" i="7"/>
  <c r="AJ20" i="7" s="1"/>
  <c r="AI19" i="7"/>
  <c r="AJ19" i="7" s="1"/>
  <c r="AI18" i="7"/>
  <c r="AJ18" i="7" s="1"/>
  <c r="AI42" i="6"/>
  <c r="AJ42" i="6" s="1"/>
  <c r="AI41" i="6"/>
  <c r="AJ41" i="6" s="1"/>
  <c r="AI40" i="6"/>
  <c r="AJ40" i="6" s="1"/>
  <c r="AI39" i="6"/>
  <c r="AJ39" i="6" s="1"/>
  <c r="AI38" i="6"/>
  <c r="AJ38" i="6" s="1"/>
  <c r="AI37" i="6"/>
  <c r="AJ37" i="6" s="1"/>
  <c r="AI36" i="6"/>
  <c r="AI35" i="6"/>
  <c r="AJ35" i="6" s="1"/>
  <c r="AI34" i="6"/>
  <c r="AJ34" i="6" s="1"/>
  <c r="AI33" i="6"/>
  <c r="AJ33" i="6" s="1"/>
  <c r="AI32" i="6"/>
  <c r="AJ32" i="6" s="1"/>
  <c r="AI31" i="6"/>
  <c r="AJ31" i="6" s="1"/>
  <c r="AI30" i="6"/>
  <c r="AJ30" i="6" s="1"/>
  <c r="AI29" i="6"/>
  <c r="AJ29" i="6" s="1"/>
  <c r="AI28" i="6"/>
  <c r="AI27" i="6"/>
  <c r="AJ27" i="6" s="1"/>
  <c r="AI26" i="6"/>
  <c r="AJ26" i="6" s="1"/>
  <c r="AI25" i="6"/>
  <c r="AJ25" i="6" s="1"/>
  <c r="AI24" i="6"/>
  <c r="AJ24" i="6" s="1"/>
  <c r="AI23" i="6"/>
  <c r="AJ23" i="6" s="1"/>
  <c r="AI22" i="6"/>
  <c r="AJ22" i="6" s="1"/>
  <c r="AI21" i="6"/>
  <c r="AJ21" i="6" s="1"/>
  <c r="AI20" i="6"/>
  <c r="AI19" i="6"/>
  <c r="AJ19" i="6" s="1"/>
  <c r="AJ42" i="1"/>
  <c r="AI42" i="1"/>
  <c r="AJ41" i="1"/>
  <c r="AI41" i="1"/>
  <c r="AI40" i="1"/>
  <c r="AJ40" i="1" s="1"/>
  <c r="AI39" i="1"/>
  <c r="AJ39" i="1" s="1"/>
  <c r="AI38" i="1"/>
  <c r="AI37" i="1"/>
  <c r="AI36" i="1"/>
  <c r="AI35" i="1"/>
  <c r="AJ35" i="1" s="1"/>
  <c r="AI34" i="1"/>
  <c r="AJ34" i="1" s="1"/>
  <c r="AI33" i="1"/>
  <c r="AJ33" i="1" s="1"/>
  <c r="AI32" i="1"/>
  <c r="AJ32" i="1" s="1"/>
  <c r="AI31" i="1"/>
  <c r="AJ31" i="1" s="1"/>
  <c r="AI30" i="1"/>
  <c r="AI29" i="1"/>
  <c r="AI28" i="1"/>
  <c r="AI27" i="1"/>
  <c r="AJ27" i="1" s="1"/>
  <c r="AI26" i="1"/>
  <c r="AJ26" i="1" s="1"/>
  <c r="AI25" i="1"/>
  <c r="AJ25" i="1" s="1"/>
  <c r="AI24" i="1"/>
  <c r="AJ24" i="1" s="1"/>
  <c r="AI23" i="1"/>
  <c r="AJ23" i="1" s="1"/>
  <c r="AI22" i="1"/>
  <c r="AI19" i="1"/>
  <c r="AI21" i="1"/>
  <c r="AI20" i="1"/>
  <c r="AI18" i="1"/>
  <c r="AJ18" i="1" s="1"/>
  <c r="AJ62" i="6"/>
  <c r="AI62" i="6"/>
  <c r="AJ61" i="6"/>
  <c r="AI61" i="6"/>
  <c r="AJ60" i="6"/>
  <c r="AI60" i="6"/>
  <c r="AJ59" i="6"/>
  <c r="AI59" i="6"/>
  <c r="AJ58" i="6"/>
  <c r="AI58" i="6"/>
  <c r="AJ57" i="6"/>
  <c r="AI57" i="6"/>
  <c r="AJ56" i="6"/>
  <c r="AI56" i="6"/>
  <c r="AJ55" i="6"/>
  <c r="AI55" i="6"/>
  <c r="AJ54" i="6"/>
  <c r="AI54" i="6"/>
  <c r="AJ53" i="6"/>
  <c r="AI53" i="6"/>
  <c r="AH44" i="6"/>
  <c r="S17" i="3" s="1"/>
  <c r="AG44" i="6"/>
  <c r="R17" i="3"/>
  <c r="AF44" i="6"/>
  <c r="Q17" i="3"/>
  <c r="AE44" i="6"/>
  <c r="P17" i="3" s="1"/>
  <c r="AD44" i="6"/>
  <c r="O17" i="3" s="1"/>
  <c r="O18" i="3" s="1"/>
  <c r="AC44" i="6"/>
  <c r="N17" i="3"/>
  <c r="AB44" i="6"/>
  <c r="M17" i="3"/>
  <c r="AA44" i="6"/>
  <c r="L17" i="3" s="1"/>
  <c r="Z44" i="6"/>
  <c r="K17" i="3" s="1"/>
  <c r="K18" i="3" s="1"/>
  <c r="Y44" i="6"/>
  <c r="J17" i="3"/>
  <c r="S44" i="6"/>
  <c r="D17" i="3"/>
  <c r="S44" i="1"/>
  <c r="D15" i="3" s="1"/>
  <c r="D18" i="3" s="1"/>
  <c r="AJ61" i="1"/>
  <c r="AJ60" i="1"/>
  <c r="AJ59" i="1"/>
  <c r="AJ58" i="1"/>
  <c r="AJ57" i="1"/>
  <c r="AJ56" i="1"/>
  <c r="AJ55" i="1"/>
  <c r="AJ54" i="1"/>
  <c r="AJ53" i="1"/>
  <c r="AJ52" i="1"/>
  <c r="AJ62" i="1" s="1"/>
  <c r="AI61" i="1"/>
  <c r="AI60" i="1"/>
  <c r="AI59" i="1"/>
  <c r="AI58" i="1"/>
  <c r="AI57" i="1"/>
  <c r="AI56" i="1"/>
  <c r="AI55" i="1"/>
  <c r="AI54" i="1"/>
  <c r="AI53" i="1"/>
  <c r="AI52" i="1"/>
  <c r="AI62" i="1" s="1"/>
  <c r="K6" i="3"/>
  <c r="AC44" i="1"/>
  <c r="N15" i="3" s="1"/>
  <c r="N18" i="3" s="1"/>
  <c r="AD44" i="1"/>
  <c r="O15" i="3"/>
  <c r="AE44" i="1"/>
  <c r="P15" i="3"/>
  <c r="AF44" i="1"/>
  <c r="Q15" i="3" s="1"/>
  <c r="Q18" i="3" s="1"/>
  <c r="AG44" i="1"/>
  <c r="R15" i="3"/>
  <c r="R18" i="3"/>
  <c r="AH44" i="1"/>
  <c r="S15" i="3"/>
  <c r="S18" i="3" s="1"/>
  <c r="Y44" i="1"/>
  <c r="J15" i="3" s="1"/>
  <c r="J18" i="3" s="1"/>
  <c r="Z44" i="1"/>
  <c r="K15" i="3"/>
  <c r="AA44" i="1"/>
  <c r="L15" i="3" s="1"/>
  <c r="AB44" i="1"/>
  <c r="M15" i="3" s="1"/>
  <c r="AI62" i="7"/>
  <c r="AJ44" i="6" l="1"/>
  <c r="U17" i="3" s="1"/>
  <c r="AJ44" i="7"/>
  <c r="U16" i="3" s="1"/>
  <c r="M18" i="3"/>
  <c r="L18" i="3"/>
  <c r="P18" i="3"/>
  <c r="AJ44" i="1"/>
  <c r="U15" i="3" s="1"/>
  <c r="AI44" i="1"/>
  <c r="T15" i="3" s="1"/>
  <c r="AI44" i="6"/>
  <c r="T17" i="3" s="1"/>
  <c r="AI44" i="7"/>
  <c r="T16" i="3" s="1"/>
  <c r="U18" i="3" l="1"/>
  <c r="T18" i="3"/>
</calcChain>
</file>

<file path=xl/sharedStrings.xml><?xml version="1.0" encoding="utf-8"?>
<sst xmlns="http://schemas.openxmlformats.org/spreadsheetml/2006/main" count="261" uniqueCount="98">
  <si>
    <t>Unidade Orgânica:</t>
  </si>
  <si>
    <t>Vínculo</t>
  </si>
  <si>
    <t>Mobilidade</t>
  </si>
  <si>
    <t>Habilitações</t>
  </si>
  <si>
    <t>Idade</t>
  </si>
  <si>
    <t xml:space="preserve"> Anos Serviço</t>
  </si>
  <si>
    <t>Serviço Distribuído</t>
  </si>
  <si>
    <t>Requisição:</t>
  </si>
  <si>
    <t>Observações:</t>
  </si>
  <si>
    <t>Designação</t>
  </si>
  <si>
    <t>Código</t>
  </si>
  <si>
    <t>Código:</t>
  </si>
  <si>
    <t>QD</t>
  </si>
  <si>
    <t>M</t>
  </si>
  <si>
    <t>QP</t>
  </si>
  <si>
    <t>L</t>
  </si>
  <si>
    <t>B</t>
  </si>
  <si>
    <t>N</t>
  </si>
  <si>
    <t>I</t>
  </si>
  <si>
    <t>P</t>
  </si>
  <si>
    <t>S</t>
  </si>
  <si>
    <t>O</t>
  </si>
  <si>
    <t>DT</t>
  </si>
  <si>
    <t>OT</t>
  </si>
  <si>
    <t>QRD</t>
  </si>
  <si>
    <t>D</t>
  </si>
  <si>
    <t>RQC</t>
  </si>
  <si>
    <t>Nº Docentes</t>
  </si>
  <si>
    <t>Docentes (Nome completo)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</si>
  <si>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</si>
  <si>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</si>
  <si>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</si>
  <si>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</si>
  <si>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</si>
  <si>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</si>
  <si>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</si>
  <si>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</si>
  <si>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</si>
  <si>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</si>
  <si>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Identificação de todos os Estabelecimentos de Ensino</t>
  </si>
  <si>
    <t>Códigos</t>
  </si>
  <si>
    <t>Total</t>
  </si>
  <si>
    <t>Horas letivas</t>
  </si>
  <si>
    <t xml:space="preserve">Horas Equiparadas a Serviço Letivo (alíneas) </t>
  </si>
  <si>
    <t>Contrato de Trabalho em Funções Públicas por tempo indeterminado</t>
  </si>
  <si>
    <t>Contrato a termo resolutivo</t>
  </si>
  <si>
    <t>Horas Equiparadas a Serviço Letivo (alíneas)</t>
  </si>
  <si>
    <t>Total Redução</t>
  </si>
  <si>
    <t>Total Reduçao</t>
  </si>
  <si>
    <t>Total redução</t>
  </si>
  <si>
    <t>Sexo</t>
  </si>
  <si>
    <t>25 - 29</t>
  </si>
  <si>
    <t>30-34</t>
  </si>
  <si>
    <t>35-39</t>
  </si>
  <si>
    <t>40-44</t>
  </si>
  <si>
    <t>45-49</t>
  </si>
  <si>
    <t>50-54</t>
  </si>
  <si>
    <t>55-59</t>
  </si>
  <si>
    <t>60-64</t>
  </si>
  <si>
    <t>&gt;64</t>
  </si>
  <si>
    <t>F</t>
  </si>
  <si>
    <t>&lt;25</t>
  </si>
  <si>
    <t>MOB1</t>
  </si>
  <si>
    <t>MOB2</t>
  </si>
  <si>
    <t>MOBC</t>
  </si>
  <si>
    <t>RQ1</t>
  </si>
  <si>
    <t>Horas Letivas</t>
  </si>
  <si>
    <t>PrE/Outros Gr</t>
  </si>
  <si>
    <t>Pre/Outros Gr</t>
  </si>
  <si>
    <t>EDUCAÇÃO PRÉ-ESCOLAR - CÓDIGO 100</t>
  </si>
  <si>
    <t>100 - Educação Pré-Escolar</t>
  </si>
  <si>
    <t>110 - Ensino Básico (1.º Ciclo)</t>
  </si>
  <si>
    <t>120 - Inglês - Ensino Básico (1.º Ciclo)</t>
  </si>
  <si>
    <t>EDUCAÇÃO PRÉ-ESCOLAR E ENSINO BÁSICO (1.º CICLO) - CÓDIGOS 100 / 110 / 120</t>
  </si>
  <si>
    <t>INGLÊS (1.º CICLO) - CÓDIGO 120</t>
  </si>
  <si>
    <t>HP</t>
  </si>
  <si>
    <t>HS</t>
  </si>
  <si>
    <t>SHL</t>
  </si>
  <si>
    <t>Identificação das funções a exercer e respetivos estabelecimentos de ensino</t>
  </si>
  <si>
    <t>Como Titular de Turma</t>
  </si>
  <si>
    <t>Em Coadjuvação</t>
  </si>
  <si>
    <t>Outras, Identifique</t>
  </si>
  <si>
    <t>Aulas com turmas atribuídas</t>
  </si>
  <si>
    <t>Disciplina</t>
  </si>
  <si>
    <t>Em coadjuvação</t>
  </si>
  <si>
    <t>Como Titular de Turma/Disciplina</t>
  </si>
  <si>
    <t>Serviço distribuído</t>
  </si>
  <si>
    <t>EDUCAÇÃO PRÉ-ESCOLAR - CÓDIGO 110</t>
  </si>
  <si>
    <t>Apoios Educativos Sistemáticos</t>
  </si>
  <si>
    <t>Outos apoios/Substituições</t>
  </si>
  <si>
    <t>Outros apoios/substituições</t>
  </si>
  <si>
    <t>Apoios Educativos sistemáticos</t>
  </si>
  <si>
    <t>Outros apois/substituições</t>
  </si>
  <si>
    <t>Apoios educativos sistemáticos</t>
  </si>
  <si>
    <t>Outros apoios/ substituições</t>
  </si>
  <si>
    <t>SECRETARIA REGIONAL DA EDUCAÇÃO</t>
  </si>
  <si>
    <t xml:space="preserve">SECRETARIA REGIONAL DA EDUCAÇÃO </t>
  </si>
  <si>
    <t>Ano Escolar de 2021/2022 - Requisição de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</si>
</sst>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\ 00\ 00\ 00"/>
    <numFmt numFmtId="177" formatCode="###\ ##0"/>
  </numFmts>
  <fonts count="13" x14ac:knownFonts="1">
    <font>
      <sz val="10"/>
      <name val="Arial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/>
    <xf numFmtId="0" fontId="1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4" borderId="0" xfId="0" applyFont="1" applyFill="1" applyBorder="1" applyAlignment="1" applyProtection="1">
      <alignment vertical="center"/>
      <protection locked="0"/>
    </xf>
    <xf numFmtId="177" fontId="6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vertical="center"/>
    </xf>
    <xf numFmtId="0" fontId="7" fillId="4" borderId="3" xfId="0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0" fontId="3" fillId="6" borderId="0" xfId="0" applyFont="1" applyFill="1" applyProtection="1"/>
    <xf numFmtId="0" fontId="8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/>
    <xf numFmtId="0" fontId="1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2" borderId="5" xfId="0" applyFont="1" applyFill="1" applyBorder="1" applyAlignment="1" applyProtection="1">
      <alignment horizontal="center" vertical="center" textRotation="90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1" fillId="6" borderId="0" xfId="0" applyFont="1" applyFill="1" applyAlignment="1" applyProtection="1">
      <alignment vertical="center"/>
    </xf>
    <xf numFmtId="0" fontId="8" fillId="0" borderId="0" xfId="0" applyFont="1" applyProtection="1"/>
    <xf numFmtId="0" fontId="8" fillId="4" borderId="0" xfId="0" applyFont="1" applyFill="1" applyBorder="1" applyProtection="1"/>
    <xf numFmtId="0" fontId="3" fillId="4" borderId="0" xfId="0" applyFont="1" applyFill="1" applyBorder="1" applyProtection="1"/>
    <xf numFmtId="0" fontId="3" fillId="4" borderId="0" xfId="0" applyFont="1" applyFill="1" applyProtection="1"/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/>
    </xf>
    <xf numFmtId="176" fontId="5" fillId="4" borderId="0" xfId="0" applyNumberFormat="1" applyFont="1" applyFill="1" applyBorder="1" applyAlignment="1" applyProtection="1">
      <alignment vertical="center"/>
      <protection locked="0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7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vertical="center"/>
      <protection locked="0"/>
    </xf>
    <xf numFmtId="177" fontId="9" fillId="5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0" fontId="1" fillId="4" borderId="0" xfId="0" applyNumberFormat="1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1" fillId="6" borderId="0" xfId="0" applyFont="1" applyFill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textRotation="90" wrapText="1"/>
    </xf>
    <xf numFmtId="0" fontId="5" fillId="4" borderId="0" xfId="0" applyFont="1" applyFill="1" applyBorder="1" applyAlignment="1" applyProtection="1">
      <alignment horizontal="center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textRotation="90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>
      <alignment vertical="center" textRotation="90" wrapText="1"/>
    </xf>
    <xf numFmtId="0" fontId="5" fillId="4" borderId="3" xfId="0" applyFont="1" applyFill="1" applyBorder="1" applyAlignment="1" applyProtection="1">
      <alignment vertical="center" textRotation="90" wrapText="1"/>
    </xf>
    <xf numFmtId="0" fontId="11" fillId="3" borderId="0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textRotation="90" wrapText="1"/>
    </xf>
    <xf numFmtId="0" fontId="7" fillId="2" borderId="6" xfId="0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textRotation="90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11" fillId="3" borderId="0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 textRotation="90"/>
    </xf>
    <xf numFmtId="0" fontId="5" fillId="2" borderId="11" xfId="0" applyFont="1" applyFill="1" applyBorder="1" applyAlignment="1" applyProtection="1">
      <alignment horizontal="center" vertical="center" textRotation="90"/>
    </xf>
    <xf numFmtId="0" fontId="5" fillId="2" borderId="6" xfId="0" applyFont="1" applyFill="1" applyBorder="1" applyAlignment="1" applyProtection="1">
      <alignment horizontal="center" vertical="center" textRotation="9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left" vertical="center"/>
      <protection locked="0"/>
    </xf>
    <xf numFmtId="177" fontId="6" fillId="0" borderId="5" xfId="0" applyNumberFormat="1" applyFont="1" applyFill="1" applyBorder="1" applyAlignment="1" applyProtection="1">
      <alignment horizontal="left" vertical="center"/>
      <protection locked="0"/>
    </xf>
    <xf numFmtId="177" fontId="6" fillId="0" borderId="2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textRotation="90" wrapText="1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 textRotation="90" wrapText="1"/>
    </xf>
    <xf numFmtId="0" fontId="5" fillId="2" borderId="15" xfId="0" applyFont="1" applyFill="1" applyBorder="1" applyAlignment="1" applyProtection="1">
      <alignment horizontal="center" vertical="center" textRotation="90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textRotation="90"/>
    </xf>
    <xf numFmtId="0" fontId="5" fillId="2" borderId="15" xfId="0" applyFont="1" applyFill="1" applyBorder="1" applyAlignment="1" applyProtection="1">
      <alignment horizontal="center" vertical="center" textRotation="90"/>
    </xf>
    <xf numFmtId="0" fontId="5" fillId="2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showZeros="0" zoomScale="120" zoomScaleNormal="120" workbookViewId="0">
      <selection activeCell="C39" sqref="C39"/>
    </sheetView>
  </sheetViews>
  <sheetFormatPr defaultColWidth="6" defaultRowHeight="12" x14ac:dyDescent="0.2"/>
  <cols>
    <col min="1" max="1" width="0.28515625" style="1" customWidth="1"/>
    <col min="2" max="2" width="1" style="1" customWidth="1"/>
    <col min="3" max="3" width="6.85546875" style="1" customWidth="1"/>
    <col min="4" max="7" width="5.7109375" style="1" customWidth="1"/>
    <col min="8" max="8" width="6.140625" style="1" customWidth="1"/>
    <col min="9" max="9" width="5.7109375" style="1" customWidth="1"/>
    <col min="10" max="19" width="6.28515625" style="1" customWidth="1"/>
    <col min="20" max="21" width="6.7109375" style="1" customWidth="1"/>
    <col min="22" max="22" width="3.42578125" style="24" customWidth="1"/>
    <col min="23" max="16384" width="6" style="1"/>
  </cols>
  <sheetData>
    <row r="1" spans="1:37" ht="12" customHeight="1" x14ac:dyDescent="0.2">
      <c r="C1" s="2" t="s">
        <v>95</v>
      </c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37" ht="12" customHeight="1" x14ac:dyDescent="0.2">
      <c r="A2" s="4"/>
      <c r="B2" s="4"/>
      <c r="C2" s="5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7" ht="11.25" customHeight="1" x14ac:dyDescent="0.2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3"/>
      <c r="X3" s="3"/>
      <c r="Y3" s="3"/>
    </row>
    <row r="4" spans="1:37" ht="15" customHeight="1" x14ac:dyDescent="0.2">
      <c r="A4" s="8"/>
      <c r="B4" s="8"/>
      <c r="C4" s="76" t="s">
        <v>73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3"/>
      <c r="X4" s="3"/>
      <c r="Y4" s="3"/>
    </row>
    <row r="5" spans="1:37" ht="4.1500000000000004" customHeight="1" x14ac:dyDescent="0.2">
      <c r="A5" s="8"/>
      <c r="B5" s="8"/>
      <c r="C5" s="8"/>
      <c r="D5" s="8"/>
      <c r="E5" s="8"/>
      <c r="F5" s="8"/>
      <c r="G5" s="8"/>
      <c r="H5" s="8"/>
      <c r="I5" s="8"/>
      <c r="J5" s="6"/>
      <c r="K5" s="6"/>
      <c r="L5" s="6"/>
      <c r="M5" s="6"/>
      <c r="N5" s="6"/>
      <c r="O5" s="9"/>
      <c r="P5" s="10"/>
      <c r="Q5" s="10"/>
      <c r="R5" s="10"/>
      <c r="S5" s="9"/>
      <c r="T5" s="9"/>
      <c r="U5" s="9"/>
      <c r="V5" s="9"/>
      <c r="W5" s="3"/>
      <c r="X5" s="3"/>
      <c r="Y5" s="3"/>
    </row>
    <row r="6" spans="1:37" ht="15.6" customHeight="1" x14ac:dyDescent="0.2">
      <c r="A6" s="8"/>
      <c r="B6" s="8"/>
      <c r="C6" s="8"/>
      <c r="D6" s="8"/>
      <c r="E6" s="8"/>
      <c r="F6" s="8"/>
      <c r="G6" s="8"/>
      <c r="H6" s="8"/>
      <c r="I6" s="8"/>
      <c r="J6" s="11" t="s">
        <v>0</v>
      </c>
      <c r="K6" s="77">
        <f>'Cod 100'!I6</f>
        <v>0</v>
      </c>
      <c r="L6" s="78"/>
      <c r="M6" s="78"/>
      <c r="N6" s="78"/>
      <c r="O6" s="78"/>
      <c r="P6" s="78"/>
      <c r="Q6" s="78"/>
      <c r="R6" s="78"/>
      <c r="S6" s="12"/>
      <c r="T6" s="12"/>
      <c r="U6" s="12"/>
      <c r="V6" s="12"/>
      <c r="W6" s="3"/>
      <c r="X6" s="3"/>
      <c r="Y6" s="3"/>
    </row>
    <row r="7" spans="1:37" ht="2.2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9"/>
      <c r="Q7" s="13"/>
      <c r="R7" s="13"/>
      <c r="S7" s="13"/>
      <c r="T7" s="13"/>
      <c r="U7" s="13"/>
      <c r="V7" s="13"/>
      <c r="W7" s="3"/>
      <c r="X7" s="3"/>
      <c r="Y7" s="3"/>
      <c r="AG7" s="4"/>
      <c r="AH7" s="4"/>
      <c r="AI7" s="4"/>
      <c r="AK7" s="4"/>
    </row>
    <row r="8" spans="1:37" ht="2.4500000000000002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4"/>
      <c r="W8" s="3"/>
      <c r="X8" s="3"/>
      <c r="Y8" s="3"/>
    </row>
    <row r="9" spans="1:37" ht="16.899999999999999" customHeight="1" x14ac:dyDescent="0.2">
      <c r="A9" s="8"/>
      <c r="B9" s="8"/>
      <c r="C9" s="79" t="s">
        <v>97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3"/>
      <c r="X9" s="3"/>
      <c r="Y9" s="3"/>
    </row>
    <row r="10" spans="1:37" ht="13.9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4"/>
      <c r="W10" s="3"/>
      <c r="X10" s="3"/>
      <c r="Y10" s="3"/>
    </row>
    <row r="11" spans="1:37" ht="12" customHeight="1" x14ac:dyDescent="0.2">
      <c r="A11" s="8"/>
      <c r="B11" s="15"/>
      <c r="C11" s="80" t="s">
        <v>40</v>
      </c>
      <c r="D11" s="86" t="s">
        <v>86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8"/>
      <c r="V11" s="8"/>
    </row>
    <row r="12" spans="1:37" ht="16.149999999999999" customHeight="1" x14ac:dyDescent="0.2">
      <c r="A12" s="8"/>
      <c r="B12" s="15"/>
      <c r="C12" s="80"/>
      <c r="D12" s="81" t="s">
        <v>42</v>
      </c>
      <c r="E12" s="82"/>
      <c r="F12" s="82"/>
      <c r="G12" s="82"/>
      <c r="H12" s="82"/>
      <c r="I12" s="85"/>
      <c r="J12" s="81" t="s">
        <v>46</v>
      </c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 t="s">
        <v>41</v>
      </c>
      <c r="V12" s="8"/>
    </row>
    <row r="13" spans="1:37" ht="69.75" customHeight="1" x14ac:dyDescent="0.2">
      <c r="A13" s="8"/>
      <c r="B13" s="15"/>
      <c r="C13" s="80"/>
      <c r="D13" s="65" t="s">
        <v>68</v>
      </c>
      <c r="E13" s="65" t="s">
        <v>85</v>
      </c>
      <c r="F13" s="72" t="s">
        <v>80</v>
      </c>
      <c r="G13" s="72" t="s">
        <v>81</v>
      </c>
      <c r="H13" s="65" t="s">
        <v>93</v>
      </c>
      <c r="I13" s="65" t="s">
        <v>94</v>
      </c>
      <c r="J13" s="27" t="s">
        <v>29</v>
      </c>
      <c r="K13" s="27" t="s">
        <v>30</v>
      </c>
      <c r="L13" s="27" t="s">
        <v>31</v>
      </c>
      <c r="M13" s="27" t="s">
        <v>32</v>
      </c>
      <c r="N13" s="27" t="s">
        <v>33</v>
      </c>
      <c r="O13" s="27" t="s">
        <v>34</v>
      </c>
      <c r="P13" s="27" t="s">
        <v>35</v>
      </c>
      <c r="Q13" s="27" t="s">
        <v>36</v>
      </c>
      <c r="R13" s="27" t="s">
        <v>37</v>
      </c>
      <c r="S13" s="27" t="s">
        <v>38</v>
      </c>
      <c r="T13" s="28" t="s">
        <v>49</v>
      </c>
      <c r="U13" s="84"/>
      <c r="V13" s="8"/>
    </row>
    <row r="14" spans="1:37" ht="3" customHeight="1" x14ac:dyDescent="0.2">
      <c r="A14" s="8"/>
      <c r="B14" s="15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2"/>
      <c r="R14" s="32"/>
      <c r="S14" s="32"/>
      <c r="T14" s="32"/>
      <c r="U14" s="32"/>
      <c r="V14" s="8"/>
    </row>
    <row r="15" spans="1:37" ht="29.45" customHeight="1" x14ac:dyDescent="0.2">
      <c r="A15" s="8"/>
      <c r="B15" s="15"/>
      <c r="C15" s="19">
        <v>100</v>
      </c>
      <c r="D15" s="33">
        <f>'Cod 100'!S44</f>
        <v>0</v>
      </c>
      <c r="E15" s="33">
        <f>'Cod 100'!T44</f>
        <v>0</v>
      </c>
      <c r="F15" s="33">
        <f>'Cod 100'!U44</f>
        <v>0</v>
      </c>
      <c r="G15" s="33">
        <f>'Cod 100'!V44</f>
        <v>0</v>
      </c>
      <c r="H15" s="33">
        <f>'Cod 100'!W44</f>
        <v>0</v>
      </c>
      <c r="I15" s="33">
        <f>'Cod 100'!X44</f>
        <v>0</v>
      </c>
      <c r="J15" s="33">
        <f>'Cod 100'!Y44</f>
        <v>0</v>
      </c>
      <c r="K15" s="33">
        <f>'Cod 100'!Z44</f>
        <v>0</v>
      </c>
      <c r="L15" s="33">
        <f>'Cod 100'!AA44</f>
        <v>0</v>
      </c>
      <c r="M15" s="33">
        <f>'Cod 100'!AB44</f>
        <v>0</v>
      </c>
      <c r="N15" s="33">
        <f>'Cod 100'!AC44</f>
        <v>0</v>
      </c>
      <c r="O15" s="33">
        <f>'Cod 100'!AD44</f>
        <v>0</v>
      </c>
      <c r="P15" s="33">
        <f>'Cod 100'!AE44</f>
        <v>0</v>
      </c>
      <c r="Q15" s="33">
        <f>'Cod 100'!AF44</f>
        <v>0</v>
      </c>
      <c r="R15" s="33">
        <f>'Cod 100'!AG44</f>
        <v>0</v>
      </c>
      <c r="S15" s="33">
        <f>'Cod 100'!AH44</f>
        <v>0</v>
      </c>
      <c r="T15" s="16">
        <f>'Cod 100'!AI44</f>
        <v>0</v>
      </c>
      <c r="U15" s="16">
        <f>'Cod 100'!AJ44</f>
        <v>0</v>
      </c>
      <c r="V15" s="14"/>
    </row>
    <row r="16" spans="1:37" ht="29.45" customHeight="1" x14ac:dyDescent="0.2">
      <c r="A16" s="8"/>
      <c r="B16" s="15"/>
      <c r="C16" s="19">
        <v>110</v>
      </c>
      <c r="D16" s="34">
        <f>'Cod 110'!S44</f>
        <v>0</v>
      </c>
      <c r="E16" s="34">
        <f>'Cod 110'!T44</f>
        <v>0</v>
      </c>
      <c r="F16" s="34">
        <f>'Cod 110'!U44</f>
        <v>0</v>
      </c>
      <c r="G16" s="34">
        <f>'Cod 110'!V44</f>
        <v>0</v>
      </c>
      <c r="H16" s="34">
        <f>'Cod 110'!W44</f>
        <v>0</v>
      </c>
      <c r="I16" s="34">
        <f>'Cod 110'!X44</f>
        <v>0</v>
      </c>
      <c r="J16" s="34">
        <f>'Cod 110'!Y44</f>
        <v>0</v>
      </c>
      <c r="K16" s="34">
        <f>'Cod 110'!Z44</f>
        <v>0</v>
      </c>
      <c r="L16" s="34">
        <f>'Cod 110'!AA44</f>
        <v>0</v>
      </c>
      <c r="M16" s="34">
        <f>'Cod 110'!AB44</f>
        <v>0</v>
      </c>
      <c r="N16" s="34">
        <f>'Cod 110'!AC44</f>
        <v>0</v>
      </c>
      <c r="O16" s="34">
        <f>'Cod 110'!AD44</f>
        <v>0</v>
      </c>
      <c r="P16" s="34">
        <f>'Cod 110'!AE44</f>
        <v>0</v>
      </c>
      <c r="Q16" s="34">
        <f>'Cod 110'!AF44</f>
        <v>0</v>
      </c>
      <c r="R16" s="34">
        <f>'Cod 110'!AG44</f>
        <v>0</v>
      </c>
      <c r="S16" s="34">
        <f>'Cod 110'!AH44</f>
        <v>0</v>
      </c>
      <c r="T16" s="17">
        <f>'Cod 110'!AI44</f>
        <v>0</v>
      </c>
      <c r="U16" s="17">
        <f>'Cod 110'!AJ44</f>
        <v>0</v>
      </c>
      <c r="V16" s="14"/>
    </row>
    <row r="17" spans="1:22" ht="29.45" customHeight="1" x14ac:dyDescent="0.2">
      <c r="A17" s="8"/>
      <c r="B17" s="15"/>
      <c r="C17" s="19">
        <v>120</v>
      </c>
      <c r="D17" s="34">
        <f>'Cod 120'!S44</f>
        <v>0</v>
      </c>
      <c r="E17" s="34">
        <f>'Cod 120'!T44</f>
        <v>0</v>
      </c>
      <c r="F17" s="34">
        <f>'Cod 120'!U44</f>
        <v>0</v>
      </c>
      <c r="G17" s="34">
        <f>'Cod 120'!V44</f>
        <v>0</v>
      </c>
      <c r="H17" s="34">
        <f>'Cod 120'!W44</f>
        <v>0</v>
      </c>
      <c r="I17" s="34">
        <f>'Cod 120'!X44</f>
        <v>0</v>
      </c>
      <c r="J17" s="34">
        <f>'Cod 120'!Y44</f>
        <v>0</v>
      </c>
      <c r="K17" s="34">
        <f>'Cod 120'!Z44</f>
        <v>0</v>
      </c>
      <c r="L17" s="34">
        <f>'Cod 120'!AA44</f>
        <v>0</v>
      </c>
      <c r="M17" s="34">
        <f>'Cod 120'!AB44</f>
        <v>0</v>
      </c>
      <c r="N17" s="34">
        <f>'Cod 120'!AC44</f>
        <v>0</v>
      </c>
      <c r="O17" s="34">
        <f>'Cod 120'!AD44</f>
        <v>0</v>
      </c>
      <c r="P17" s="34">
        <f>'Cod 120'!AE44</f>
        <v>0</v>
      </c>
      <c r="Q17" s="34">
        <f>'Cod 120'!AF44</f>
        <v>0</v>
      </c>
      <c r="R17" s="34">
        <f>'Cod 120'!AG44</f>
        <v>0</v>
      </c>
      <c r="S17" s="34">
        <f>'Cod 120'!AH44</f>
        <v>0</v>
      </c>
      <c r="T17" s="17">
        <f>'Cod 120'!AI44</f>
        <v>0</v>
      </c>
      <c r="U17" s="17">
        <f>'Cod 120'!AJ44</f>
        <v>0</v>
      </c>
      <c r="V17" s="14"/>
    </row>
    <row r="18" spans="1:22" ht="29.45" customHeight="1" x14ac:dyDescent="0.2">
      <c r="A18" s="8"/>
      <c r="B18" s="18"/>
      <c r="C18" s="19" t="s">
        <v>41</v>
      </c>
      <c r="D18" s="17">
        <f>SUM(D15:D17)</f>
        <v>0</v>
      </c>
      <c r="E18" s="17">
        <f t="shared" ref="E18:J18" si="0">SUM(E15:E17)</f>
        <v>0</v>
      </c>
      <c r="F18" s="17">
        <f t="shared" si="0"/>
        <v>0</v>
      </c>
      <c r="G18" s="17">
        <f t="shared" si="0"/>
        <v>0</v>
      </c>
      <c r="H18" s="17">
        <f t="shared" si="0"/>
        <v>0</v>
      </c>
      <c r="I18" s="17">
        <f t="shared" si="0"/>
        <v>0</v>
      </c>
      <c r="J18" s="17">
        <f t="shared" si="0"/>
        <v>0</v>
      </c>
      <c r="K18" s="17">
        <f t="shared" ref="K18:U18" si="1">SUM(K15:K17)</f>
        <v>0</v>
      </c>
      <c r="L18" s="17">
        <f t="shared" si="1"/>
        <v>0</v>
      </c>
      <c r="M18" s="17">
        <f t="shared" si="1"/>
        <v>0</v>
      </c>
      <c r="N18" s="17">
        <f t="shared" si="1"/>
        <v>0</v>
      </c>
      <c r="O18" s="17">
        <f t="shared" si="1"/>
        <v>0</v>
      </c>
      <c r="P18" s="17">
        <f t="shared" si="1"/>
        <v>0</v>
      </c>
      <c r="Q18" s="17">
        <f t="shared" si="1"/>
        <v>0</v>
      </c>
      <c r="R18" s="17">
        <f t="shared" si="1"/>
        <v>0</v>
      </c>
      <c r="S18" s="17">
        <f t="shared" si="1"/>
        <v>0</v>
      </c>
      <c r="T18" s="17">
        <f t="shared" si="1"/>
        <v>0</v>
      </c>
      <c r="U18" s="17">
        <f t="shared" si="1"/>
        <v>0</v>
      </c>
      <c r="V18" s="20"/>
    </row>
    <row r="19" spans="1:22" s="3" customFormat="1" ht="2.25" customHeight="1" x14ac:dyDescent="0.2">
      <c r="A19" s="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0"/>
    </row>
    <row r="20" spans="1:22" ht="12" customHeight="1" x14ac:dyDescent="0.2">
      <c r="A20" s="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0"/>
    </row>
    <row r="21" spans="1:22" ht="12" customHeight="1" x14ac:dyDescent="0.2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0"/>
    </row>
    <row r="22" spans="1:22" ht="12.75" x14ac:dyDescent="0.2">
      <c r="A22" s="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0"/>
    </row>
    <row r="23" spans="1:22" ht="12.75" x14ac:dyDescent="0.2">
      <c r="A23" s="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0"/>
    </row>
    <row r="24" spans="1:22" ht="12.75" x14ac:dyDescent="0.2">
      <c r="A24" s="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0"/>
    </row>
    <row r="25" spans="1:22" ht="12.75" x14ac:dyDescent="0.2">
      <c r="A25" s="21"/>
      <c r="V25" s="22"/>
    </row>
    <row r="26" spans="1:22" ht="12.75" x14ac:dyDescent="0.2">
      <c r="A26" s="21"/>
      <c r="V26" s="22"/>
    </row>
    <row r="27" spans="1:22" ht="12.75" x14ac:dyDescent="0.2">
      <c r="A27" s="21"/>
      <c r="V27" s="22"/>
    </row>
    <row r="28" spans="1:22" ht="12.75" x14ac:dyDescent="0.2">
      <c r="A28" s="23"/>
      <c r="V28" s="22"/>
    </row>
    <row r="29" spans="1:22" x14ac:dyDescent="0.2">
      <c r="V29" s="22"/>
    </row>
    <row r="30" spans="1:22" x14ac:dyDescent="0.2">
      <c r="V30" s="22"/>
    </row>
    <row r="31" spans="1:22" x14ac:dyDescent="0.2">
      <c r="V31" s="22"/>
    </row>
    <row r="32" spans="1:22" x14ac:dyDescent="0.2">
      <c r="V32" s="22"/>
    </row>
    <row r="39" spans="2:22" x14ac:dyDescent="0.2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2:22" ht="12.75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2.75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2.75" x14ac:dyDescent="0.2">
      <c r="B42" s="3"/>
      <c r="V42" s="1"/>
    </row>
    <row r="43" spans="2:22" x14ac:dyDescent="0.2">
      <c r="C43" s="22"/>
      <c r="D43" s="22"/>
      <c r="E43" s="22"/>
      <c r="F43" s="22"/>
      <c r="G43" s="22"/>
      <c r="H43" s="22"/>
      <c r="I43" s="22"/>
    </row>
    <row r="44" spans="2:22" x14ac:dyDescent="0.2">
      <c r="C44" s="22"/>
      <c r="D44" s="22"/>
      <c r="E44" s="22"/>
      <c r="F44" s="22"/>
      <c r="G44" s="22"/>
      <c r="H44" s="22"/>
      <c r="I44" s="22"/>
    </row>
    <row r="45" spans="2:22" x14ac:dyDescent="0.2">
      <c r="C45" s="22"/>
      <c r="D45" s="22"/>
      <c r="E45" s="22"/>
      <c r="F45" s="22"/>
      <c r="G45" s="22"/>
      <c r="H45" s="22"/>
      <c r="I45" s="22"/>
    </row>
    <row r="46" spans="2:22" x14ac:dyDescent="0.2">
      <c r="C46" s="22"/>
      <c r="D46" s="22"/>
      <c r="E46" s="22"/>
      <c r="F46" s="22"/>
      <c r="G46" s="22"/>
      <c r="H46" s="22"/>
      <c r="I46" s="22"/>
    </row>
    <row r="47" spans="2:22" x14ac:dyDescent="0.2">
      <c r="C47" s="22"/>
      <c r="D47" s="22"/>
      <c r="E47" s="22"/>
      <c r="F47" s="22"/>
      <c r="G47" s="22"/>
      <c r="H47" s="22"/>
      <c r="I47" s="22"/>
    </row>
    <row r="48" spans="2:22" x14ac:dyDescent="0.2">
      <c r="C48" s="22"/>
      <c r="D48" s="22"/>
      <c r="E48" s="22"/>
      <c r="F48" s="22"/>
      <c r="G48" s="22"/>
      <c r="H48" s="22"/>
      <c r="I48" s="22"/>
    </row>
    <row r="49" spans="3:9" x14ac:dyDescent="0.2">
      <c r="C49" s="22"/>
      <c r="D49" s="22"/>
      <c r="E49" s="22"/>
      <c r="F49" s="22"/>
      <c r="G49" s="22"/>
      <c r="H49" s="22"/>
      <c r="I49" s="22"/>
    </row>
    <row r="50" spans="3:9" x14ac:dyDescent="0.2">
      <c r="C50" s="22"/>
      <c r="D50" s="22"/>
      <c r="E50" s="22"/>
      <c r="F50" s="22"/>
      <c r="G50" s="22"/>
      <c r="H50" s="22"/>
      <c r="I50" s="22"/>
    </row>
    <row r="51" spans="3:9" x14ac:dyDescent="0.2">
      <c r="C51" s="22"/>
      <c r="D51" s="22"/>
      <c r="E51" s="22"/>
      <c r="F51" s="22"/>
      <c r="G51" s="22"/>
      <c r="H51" s="22"/>
      <c r="I51" s="22"/>
    </row>
    <row r="52" spans="3:9" x14ac:dyDescent="0.2">
      <c r="C52" s="22"/>
      <c r="D52" s="22"/>
      <c r="E52" s="22"/>
      <c r="F52" s="22"/>
      <c r="G52" s="22"/>
      <c r="H52" s="22"/>
      <c r="I52" s="22"/>
    </row>
    <row r="53" spans="3:9" x14ac:dyDescent="0.2">
      <c r="C53" s="22"/>
      <c r="D53" s="22"/>
      <c r="E53" s="22"/>
      <c r="F53" s="22"/>
      <c r="G53" s="22"/>
      <c r="H53" s="22"/>
      <c r="I53" s="22"/>
    </row>
    <row r="54" spans="3:9" x14ac:dyDescent="0.2">
      <c r="C54" s="22"/>
      <c r="D54" s="22"/>
      <c r="E54" s="22"/>
      <c r="F54" s="22"/>
      <c r="G54" s="22"/>
      <c r="H54" s="22"/>
      <c r="I54" s="22"/>
    </row>
    <row r="55" spans="3:9" x14ac:dyDescent="0.2">
      <c r="C55" s="22"/>
      <c r="D55" s="22"/>
      <c r="E55" s="22"/>
      <c r="F55" s="22"/>
      <c r="G55" s="22"/>
      <c r="H55" s="22"/>
      <c r="I55" s="22"/>
    </row>
    <row r="56" spans="3:9" x14ac:dyDescent="0.2">
      <c r="C56" s="22"/>
      <c r="D56" s="22"/>
      <c r="E56" s="22"/>
      <c r="F56" s="22"/>
      <c r="G56" s="22"/>
      <c r="H56" s="22"/>
      <c r="I56" s="22"/>
    </row>
    <row r="57" spans="3:9" x14ac:dyDescent="0.2">
      <c r="C57" s="22"/>
      <c r="D57" s="22"/>
      <c r="E57" s="22"/>
      <c r="F57" s="22"/>
      <c r="G57" s="22"/>
      <c r="H57" s="22"/>
      <c r="I57" s="22"/>
    </row>
    <row r="58" spans="3:9" x14ac:dyDescent="0.2">
      <c r="C58" s="22"/>
      <c r="D58" s="22"/>
      <c r="E58" s="22"/>
      <c r="F58" s="22"/>
      <c r="G58" s="22"/>
      <c r="H58" s="22"/>
      <c r="I58" s="22"/>
    </row>
    <row r="59" spans="3:9" ht="12.75" x14ac:dyDescent="0.2">
      <c r="C59" s="3"/>
      <c r="D59" s="3"/>
      <c r="E59" s="3"/>
      <c r="F59" s="3"/>
      <c r="G59" s="3"/>
      <c r="H59" s="3"/>
      <c r="I59" s="3"/>
    </row>
  </sheetData>
  <sheetProtection password="CA51" sheet="1" selectLockedCells="1"/>
  <mergeCells count="8">
    <mergeCell ref="C4:V4"/>
    <mergeCell ref="K6:R6"/>
    <mergeCell ref="C9:V9"/>
    <mergeCell ref="C11:C13"/>
    <mergeCell ref="J12:T12"/>
    <mergeCell ref="U12:U13"/>
    <mergeCell ref="D12:I12"/>
    <mergeCell ref="D11:U11"/>
  </mergeCells>
  <dataValidations count="3">
    <dataValidation allowBlank="1" promptTitle="Designação da Unidade Orgânica" prompt="Entrar a designação oficial da Unidade Orgânica, conforme lista disponibilizada em ficheiro próprio." sqref="K6"/>
    <dataValidation allowBlank="1" showErrorMessage="1" prompt="Assinalar com &quot;X&quot; todos os docentes que leccionam Programas de Recuperação de Escolaridade e/ou outros, identificando-os no campo das &quot;Observações&quot;." sqref="D12:H12"/>
    <dataValidation allowBlank="1" showErrorMessage="1" prompt="Nome completo do docente" sqref="C15:U17"/>
  </dataValidations>
  <printOptions horizontalCentered="1"/>
  <pageMargins left="0.15748031496062992" right="0.15748031496062992" top="0" bottom="0.19685039370078741" header="0" footer="0"/>
  <pageSetup paperSize="9" scale="84" orientation="portrait" horizontalDpi="300" verticalDpi="300" r:id="rId1"/>
  <headerFooter alignWithMargins="0">
    <oddFooter>&amp;L&amp;"Times New Roman,Normal"&amp;8Modelo:  SRE_P_100/110</oddFooter>
  </headerFooter>
  <ignoredErrors>
    <ignoredError sqref="K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2"/>
  <sheetViews>
    <sheetView showGridLines="0" showZeros="0" tabSelected="1" zoomScale="90" zoomScaleNormal="90" workbookViewId="0">
      <selection activeCell="AK33" sqref="AK33"/>
    </sheetView>
  </sheetViews>
  <sheetFormatPr defaultColWidth="6" defaultRowHeight="12" x14ac:dyDescent="0.2"/>
  <cols>
    <col min="1" max="1" width="0.28515625" style="1" customWidth="1"/>
    <col min="2" max="2" width="3" style="1" customWidth="1"/>
    <col min="3" max="11" width="3.5703125" style="1" customWidth="1"/>
    <col min="12" max="12" width="9" style="1" customWidth="1"/>
    <col min="13" max="14" width="3.5703125" style="1" customWidth="1"/>
    <col min="15" max="18" width="3.5703125" style="24" customWidth="1"/>
    <col min="19" max="22" width="4.5703125" style="1" customWidth="1"/>
    <col min="23" max="24" width="6.140625" style="1" customWidth="1"/>
    <col min="25" max="34" width="3.5703125" style="1" customWidth="1"/>
    <col min="35" max="36" width="4.42578125" style="1" customWidth="1"/>
    <col min="37" max="37" width="34.28515625" style="1" customWidth="1"/>
    <col min="38" max="40" width="6" style="1" hidden="1" customWidth="1"/>
    <col min="41" max="41" width="6" style="1" customWidth="1"/>
    <col min="42" max="16384" width="6" style="1"/>
  </cols>
  <sheetData>
    <row r="1" spans="1:56" ht="13.9" customHeight="1" x14ac:dyDescent="0.2">
      <c r="B1" s="2" t="s">
        <v>95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"/>
      <c r="AL1" s="3"/>
      <c r="AM1" s="3"/>
      <c r="AN1" s="3"/>
      <c r="AO1" s="3"/>
      <c r="AP1" s="3"/>
      <c r="AQ1" s="3"/>
      <c r="AR1" s="3"/>
    </row>
    <row r="2" spans="1:56" ht="4.5" customHeight="1" x14ac:dyDescent="0.2">
      <c r="A2" s="4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6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56" ht="2.4500000000000002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37"/>
      <c r="AB3" s="38"/>
      <c r="AC3" s="38"/>
      <c r="AD3" s="38"/>
      <c r="AE3" s="38"/>
      <c r="AF3" s="38"/>
      <c r="AG3" s="38"/>
      <c r="AH3" s="38"/>
      <c r="AI3" s="38"/>
      <c r="AJ3" s="38"/>
      <c r="AK3" s="39"/>
      <c r="AL3" s="3"/>
      <c r="AM3" s="3"/>
      <c r="AN3" s="3"/>
      <c r="AO3" s="3"/>
      <c r="AP3" s="3"/>
      <c r="AQ3" s="3"/>
      <c r="AR3" s="3"/>
    </row>
    <row r="4" spans="1:56" ht="11.25" customHeight="1" x14ac:dyDescent="0.2">
      <c r="A4" s="8"/>
      <c r="B4" s="76" t="s">
        <v>69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3"/>
      <c r="AM4" s="3"/>
      <c r="AN4" s="3"/>
      <c r="AO4" s="3"/>
      <c r="AP4" s="3"/>
      <c r="AQ4" s="3"/>
      <c r="AR4" s="3"/>
    </row>
    <row r="5" spans="1:56" ht="11.25" customHeight="1" x14ac:dyDescent="0.2">
      <c r="A5" s="8"/>
      <c r="B5" s="8"/>
      <c r="C5" s="6"/>
      <c r="D5" s="6"/>
      <c r="E5" s="6"/>
      <c r="F5" s="6"/>
      <c r="G5" s="6"/>
      <c r="H5" s="9"/>
      <c r="I5" s="119" t="s">
        <v>9</v>
      </c>
      <c r="J5" s="119"/>
      <c r="K5" s="119"/>
      <c r="L5" s="119"/>
      <c r="M5" s="119"/>
      <c r="N5" s="119"/>
      <c r="O5" s="119"/>
      <c r="P5" s="15"/>
      <c r="Q5" s="9"/>
      <c r="R5" s="9"/>
      <c r="S5" s="122" t="s">
        <v>10</v>
      </c>
      <c r="T5" s="122"/>
      <c r="U5" s="122"/>
      <c r="V5" s="122"/>
      <c r="W5" s="122"/>
      <c r="X5" s="122"/>
      <c r="Y5" s="122"/>
      <c r="Z5" s="122"/>
      <c r="AA5" s="37"/>
      <c r="AB5" s="38"/>
      <c r="AC5" s="38"/>
      <c r="AD5" s="38"/>
      <c r="AE5" s="38"/>
      <c r="AF5" s="38"/>
      <c r="AG5" s="38"/>
      <c r="AH5" s="38"/>
      <c r="AI5" s="38"/>
      <c r="AJ5" s="38"/>
      <c r="AK5" s="39"/>
      <c r="AL5" s="3"/>
      <c r="AM5" s="3"/>
      <c r="AN5" s="3"/>
      <c r="AO5" s="3"/>
      <c r="AP5" s="3"/>
      <c r="AQ5" s="3"/>
      <c r="AR5" s="3"/>
    </row>
    <row r="6" spans="1:56" ht="11.25" customHeight="1" x14ac:dyDescent="0.2">
      <c r="A6" s="8"/>
      <c r="B6" s="8"/>
      <c r="C6" s="8"/>
      <c r="D6" s="8"/>
      <c r="E6" s="8"/>
      <c r="F6" s="8"/>
      <c r="G6" s="8"/>
      <c r="H6" s="11" t="s">
        <v>0</v>
      </c>
      <c r="I6" s="108"/>
      <c r="J6" s="109"/>
      <c r="K6" s="109"/>
      <c r="L6" s="109"/>
      <c r="M6" s="109"/>
      <c r="N6" s="109"/>
      <c r="O6" s="109"/>
      <c r="P6" s="109"/>
      <c r="Q6" s="9"/>
      <c r="R6" s="9"/>
      <c r="S6" s="137"/>
      <c r="T6" s="138"/>
      <c r="U6" s="138"/>
      <c r="V6" s="138"/>
      <c r="W6" s="138"/>
      <c r="X6" s="138"/>
      <c r="Y6" s="138"/>
      <c r="Z6" s="138"/>
      <c r="AA6" s="40"/>
      <c r="AB6" s="40"/>
      <c r="AC6" s="40"/>
      <c r="AD6" s="40"/>
      <c r="AE6" s="103"/>
      <c r="AF6" s="103"/>
      <c r="AG6" s="103"/>
      <c r="AH6" s="103"/>
      <c r="AI6" s="41"/>
      <c r="AJ6" s="40"/>
      <c r="AK6" s="39"/>
      <c r="AL6" s="3"/>
      <c r="AM6" s="3"/>
      <c r="AN6" s="3"/>
      <c r="AO6" s="3"/>
      <c r="AP6" s="3"/>
      <c r="AQ6" s="3"/>
      <c r="AR6" s="3"/>
    </row>
    <row r="7" spans="1:56" ht="2.25" customHeight="1" x14ac:dyDescent="0.2">
      <c r="A7" s="8"/>
      <c r="B7" s="8"/>
      <c r="C7" s="8"/>
      <c r="D7" s="8"/>
      <c r="E7" s="8"/>
      <c r="F7" s="8"/>
      <c r="G7" s="8"/>
      <c r="H7" s="8"/>
      <c r="I7" s="8"/>
      <c r="J7" s="9"/>
      <c r="K7" s="9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8"/>
      <c r="AA7" s="42"/>
      <c r="AB7" s="42"/>
      <c r="AC7" s="42"/>
      <c r="AD7" s="42"/>
      <c r="AE7" s="104"/>
      <c r="AF7" s="104"/>
      <c r="AG7" s="104"/>
      <c r="AH7" s="104"/>
      <c r="AI7" s="43"/>
      <c r="AJ7" s="42"/>
      <c r="AK7" s="39"/>
      <c r="AL7" s="3"/>
      <c r="AM7" s="3"/>
      <c r="AN7" s="3"/>
      <c r="AO7" s="3"/>
      <c r="AP7" s="3"/>
      <c r="AQ7" s="3"/>
      <c r="AR7" s="3"/>
      <c r="AZ7" s="4"/>
      <c r="BA7" s="4"/>
      <c r="BB7" s="4"/>
      <c r="BD7" s="4"/>
    </row>
    <row r="8" spans="1:56" ht="16.5" customHeight="1" x14ac:dyDescent="0.2">
      <c r="A8" s="8"/>
      <c r="B8" s="97" t="s">
        <v>97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3"/>
      <c r="AM8" s="3"/>
      <c r="AN8" s="3"/>
      <c r="AO8" s="3"/>
      <c r="AP8" s="3"/>
      <c r="AQ8" s="3"/>
      <c r="AR8" s="3"/>
    </row>
    <row r="9" spans="1:56" ht="4.9000000000000004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4"/>
      <c r="P9" s="14"/>
      <c r="Q9" s="11"/>
      <c r="R9" s="11"/>
      <c r="S9" s="11"/>
      <c r="T9" s="11"/>
      <c r="U9" s="11"/>
      <c r="V9" s="11"/>
      <c r="W9" s="11"/>
      <c r="X9" s="11"/>
      <c r="Y9" s="11"/>
      <c r="Z9" s="11"/>
      <c r="AA9" s="42"/>
      <c r="AB9" s="42"/>
      <c r="AC9" s="42"/>
      <c r="AD9" s="42"/>
      <c r="AE9" s="104"/>
      <c r="AF9" s="104"/>
      <c r="AG9" s="104"/>
      <c r="AH9" s="104"/>
      <c r="AI9" s="43"/>
      <c r="AJ9" s="42"/>
      <c r="AK9" s="39"/>
      <c r="AL9" s="3"/>
      <c r="AM9" s="3"/>
      <c r="AN9" s="3"/>
      <c r="AO9" s="3"/>
      <c r="AP9" s="3"/>
      <c r="AQ9" s="3"/>
      <c r="AR9" s="3"/>
    </row>
    <row r="10" spans="1:56" ht="13.9" customHeight="1" x14ac:dyDescent="0.2">
      <c r="A10" s="8"/>
      <c r="B10" s="8"/>
      <c r="C10" s="44"/>
      <c r="D10" s="45" t="s">
        <v>11</v>
      </c>
      <c r="E10" s="139" t="s">
        <v>70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71"/>
      <c r="V10" s="73"/>
      <c r="W10" s="73"/>
      <c r="X10" s="71"/>
      <c r="Y10" s="11"/>
      <c r="Z10" s="11"/>
      <c r="AA10" s="42"/>
      <c r="AB10" s="42"/>
      <c r="AC10" s="42"/>
      <c r="AD10" s="42"/>
      <c r="AE10" s="43"/>
      <c r="AF10" s="43"/>
      <c r="AG10" s="43"/>
      <c r="AH10" s="43"/>
      <c r="AI10" s="43"/>
      <c r="AJ10" s="42"/>
      <c r="AK10" s="39"/>
      <c r="AL10" s="3"/>
      <c r="AM10" s="3"/>
      <c r="AN10" s="3"/>
      <c r="AO10" s="3"/>
      <c r="AP10" s="3"/>
      <c r="AQ10" s="3"/>
      <c r="AR10" s="3"/>
    </row>
    <row r="11" spans="1:56" ht="3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7"/>
      <c r="AB11" s="20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56" ht="12.75" customHeight="1" x14ac:dyDescent="0.2">
      <c r="A12" s="8"/>
      <c r="B12" s="89" t="s">
        <v>27</v>
      </c>
      <c r="C12" s="115" t="s">
        <v>28</v>
      </c>
      <c r="D12" s="116"/>
      <c r="E12" s="116"/>
      <c r="F12" s="116"/>
      <c r="G12" s="116"/>
      <c r="H12" s="116"/>
      <c r="I12" s="116"/>
      <c r="J12" s="116"/>
      <c r="K12" s="117"/>
      <c r="L12" s="133" t="s">
        <v>1</v>
      </c>
      <c r="M12" s="134"/>
      <c r="N12" s="98" t="s">
        <v>2</v>
      </c>
      <c r="O12" s="98" t="s">
        <v>3</v>
      </c>
      <c r="P12" s="98" t="s">
        <v>50</v>
      </c>
      <c r="Q12" s="89" t="s">
        <v>4</v>
      </c>
      <c r="R12" s="89" t="s">
        <v>5</v>
      </c>
      <c r="S12" s="105" t="s">
        <v>6</v>
      </c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12" t="s">
        <v>78</v>
      </c>
    </row>
    <row r="13" spans="1:56" ht="12.75" customHeight="1" x14ac:dyDescent="0.2">
      <c r="A13" s="8"/>
      <c r="B13" s="94"/>
      <c r="C13" s="118"/>
      <c r="D13" s="119"/>
      <c r="E13" s="119"/>
      <c r="F13" s="119"/>
      <c r="G13" s="119"/>
      <c r="H13" s="119"/>
      <c r="I13" s="119"/>
      <c r="J13" s="119"/>
      <c r="K13" s="120"/>
      <c r="L13" s="106" t="s">
        <v>44</v>
      </c>
      <c r="M13" s="89" t="s">
        <v>45</v>
      </c>
      <c r="N13" s="99"/>
      <c r="O13" s="99"/>
      <c r="P13" s="99"/>
      <c r="Q13" s="94"/>
      <c r="R13" s="94"/>
      <c r="S13" s="91" t="s">
        <v>42</v>
      </c>
      <c r="T13" s="92"/>
      <c r="U13" s="92"/>
      <c r="V13" s="92"/>
      <c r="W13" s="92"/>
      <c r="X13" s="93"/>
      <c r="Y13" s="124" t="s">
        <v>43</v>
      </c>
      <c r="Z13" s="125"/>
      <c r="AA13" s="125"/>
      <c r="AB13" s="125"/>
      <c r="AC13" s="125"/>
      <c r="AD13" s="125"/>
      <c r="AE13" s="125"/>
      <c r="AF13" s="125"/>
      <c r="AG13" s="125"/>
      <c r="AH13" s="125"/>
      <c r="AI13" s="126"/>
      <c r="AJ13" s="89" t="s">
        <v>41</v>
      </c>
      <c r="AK13" s="113"/>
    </row>
    <row r="14" spans="1:56" ht="16.5" customHeight="1" x14ac:dyDescent="0.2">
      <c r="A14" s="8"/>
      <c r="B14" s="94"/>
      <c r="C14" s="118"/>
      <c r="D14" s="119"/>
      <c r="E14" s="119"/>
      <c r="F14" s="119"/>
      <c r="G14" s="119"/>
      <c r="H14" s="119"/>
      <c r="I14" s="119"/>
      <c r="J14" s="119"/>
      <c r="K14" s="120"/>
      <c r="L14" s="135"/>
      <c r="M14" s="94"/>
      <c r="N14" s="99"/>
      <c r="O14" s="99"/>
      <c r="P14" s="99"/>
      <c r="Q14" s="94"/>
      <c r="R14" s="94"/>
      <c r="S14" s="89" t="s">
        <v>67</v>
      </c>
      <c r="T14" s="91" t="s">
        <v>82</v>
      </c>
      <c r="U14" s="92"/>
      <c r="V14" s="92"/>
      <c r="W14" s="92"/>
      <c r="X14" s="93"/>
      <c r="Y14" s="127"/>
      <c r="Z14" s="128"/>
      <c r="AA14" s="128"/>
      <c r="AB14" s="128"/>
      <c r="AC14" s="128"/>
      <c r="AD14" s="128"/>
      <c r="AE14" s="128"/>
      <c r="AF14" s="128"/>
      <c r="AG14" s="128"/>
      <c r="AH14" s="128"/>
      <c r="AI14" s="129"/>
      <c r="AJ14" s="94"/>
      <c r="AK14" s="113"/>
    </row>
    <row r="15" spans="1:56" ht="30.6" customHeight="1" x14ac:dyDescent="0.2">
      <c r="A15" s="8"/>
      <c r="B15" s="94"/>
      <c r="C15" s="118"/>
      <c r="D15" s="119"/>
      <c r="E15" s="119"/>
      <c r="F15" s="119"/>
      <c r="G15" s="119"/>
      <c r="H15" s="119"/>
      <c r="I15" s="119"/>
      <c r="J15" s="119"/>
      <c r="K15" s="120"/>
      <c r="L15" s="135"/>
      <c r="M15" s="94"/>
      <c r="N15" s="99"/>
      <c r="O15" s="99"/>
      <c r="P15" s="99"/>
      <c r="Q15" s="94"/>
      <c r="R15" s="94"/>
      <c r="S15" s="94"/>
      <c r="T15" s="95" t="s">
        <v>79</v>
      </c>
      <c r="U15" s="89" t="s">
        <v>80</v>
      </c>
      <c r="V15" s="89" t="s">
        <v>81</v>
      </c>
      <c r="W15" s="89" t="s">
        <v>88</v>
      </c>
      <c r="X15" s="89" t="s">
        <v>89</v>
      </c>
      <c r="Y15" s="101" t="s">
        <v>29</v>
      </c>
      <c r="Z15" s="101" t="s">
        <v>30</v>
      </c>
      <c r="AA15" s="101" t="s">
        <v>31</v>
      </c>
      <c r="AB15" s="101" t="s">
        <v>32</v>
      </c>
      <c r="AC15" s="101" t="s">
        <v>33</v>
      </c>
      <c r="AD15" s="101" t="s">
        <v>34</v>
      </c>
      <c r="AE15" s="101" t="s">
        <v>35</v>
      </c>
      <c r="AF15" s="101" t="s">
        <v>36</v>
      </c>
      <c r="AG15" s="101" t="s">
        <v>37</v>
      </c>
      <c r="AH15" s="101" t="s">
        <v>38</v>
      </c>
      <c r="AI15" s="106" t="s">
        <v>47</v>
      </c>
      <c r="AJ15" s="94"/>
      <c r="AK15" s="113"/>
    </row>
    <row r="16" spans="1:56" ht="30.6" customHeight="1" x14ac:dyDescent="0.2">
      <c r="A16" s="8"/>
      <c r="B16" s="90"/>
      <c r="C16" s="121"/>
      <c r="D16" s="122"/>
      <c r="E16" s="122"/>
      <c r="F16" s="122"/>
      <c r="G16" s="122"/>
      <c r="H16" s="122"/>
      <c r="I16" s="122"/>
      <c r="J16" s="122"/>
      <c r="K16" s="123"/>
      <c r="L16" s="107"/>
      <c r="M16" s="90"/>
      <c r="N16" s="100"/>
      <c r="O16" s="100"/>
      <c r="P16" s="100"/>
      <c r="Q16" s="90"/>
      <c r="R16" s="90"/>
      <c r="S16" s="90"/>
      <c r="T16" s="96"/>
      <c r="U16" s="90"/>
      <c r="V16" s="90"/>
      <c r="W16" s="90"/>
      <c r="X16" s="90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7"/>
      <c r="AJ16" s="90"/>
      <c r="AK16" s="114"/>
    </row>
    <row r="17" spans="1:40" ht="1.9" customHeight="1" x14ac:dyDescent="0.2">
      <c r="A17" s="8"/>
      <c r="B17" s="46"/>
      <c r="C17" s="47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48"/>
      <c r="P17" s="48"/>
      <c r="Q17" s="48"/>
      <c r="R17" s="48"/>
      <c r="S17" s="48"/>
      <c r="T17" s="48"/>
      <c r="U17" s="74"/>
      <c r="V17" s="74"/>
      <c r="W17" s="74"/>
      <c r="X17" s="75"/>
      <c r="Y17" s="48"/>
      <c r="Z17" s="48"/>
      <c r="AA17" s="7"/>
      <c r="AB17" s="20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40" ht="16.5" customHeight="1" x14ac:dyDescent="0.2">
      <c r="A18" s="8"/>
      <c r="B18" s="49">
        <v>1</v>
      </c>
      <c r="C18" s="130"/>
      <c r="D18" s="131"/>
      <c r="E18" s="131"/>
      <c r="F18" s="131"/>
      <c r="G18" s="131"/>
      <c r="H18" s="131"/>
      <c r="I18" s="131"/>
      <c r="J18" s="131"/>
      <c r="K18" s="132"/>
      <c r="L18" s="50"/>
      <c r="M18" s="50"/>
      <c r="N18" s="50"/>
      <c r="O18" s="50"/>
      <c r="P18" s="50"/>
      <c r="Q18" s="50"/>
      <c r="R18" s="50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3">
        <f>SUM(Y18:AH18)-AG18</f>
        <v>0</v>
      </c>
      <c r="AJ18" s="63">
        <f>SUM(S18:X18,AI18)</f>
        <v>0</v>
      </c>
      <c r="AK18" s="53"/>
    </row>
    <row r="19" spans="1:40" ht="16.5" customHeight="1" x14ac:dyDescent="0.2">
      <c r="A19" s="8"/>
      <c r="B19" s="49">
        <v>2</v>
      </c>
      <c r="C19" s="130"/>
      <c r="D19" s="131"/>
      <c r="E19" s="131"/>
      <c r="F19" s="131"/>
      <c r="G19" s="131"/>
      <c r="H19" s="131"/>
      <c r="I19" s="131"/>
      <c r="J19" s="131"/>
      <c r="K19" s="132"/>
      <c r="L19" s="50"/>
      <c r="M19" s="50"/>
      <c r="N19" s="50"/>
      <c r="O19" s="50"/>
      <c r="P19" s="50"/>
      <c r="Q19" s="50"/>
      <c r="R19" s="50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3">
        <f>SUM(Y19:AH19)-AG19</f>
        <v>0</v>
      </c>
      <c r="AJ19" s="52">
        <f t="shared" ref="AJ19:AJ40" si="0">SUM(S19:X19,AI19)</f>
        <v>0</v>
      </c>
      <c r="AK19" s="53"/>
      <c r="AM19" s="22" t="s">
        <v>12</v>
      </c>
      <c r="AN19" s="22" t="s">
        <v>25</v>
      </c>
    </row>
    <row r="20" spans="1:40" ht="16.5" customHeight="1" x14ac:dyDescent="0.2">
      <c r="A20" s="8"/>
      <c r="B20" s="49">
        <v>3</v>
      </c>
      <c r="C20" s="130"/>
      <c r="D20" s="131"/>
      <c r="E20" s="131"/>
      <c r="F20" s="131"/>
      <c r="G20" s="131"/>
      <c r="H20" s="131"/>
      <c r="I20" s="131"/>
      <c r="J20" s="131"/>
      <c r="K20" s="132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3">
        <f>SUM(Y20:AH20)-AG20</f>
        <v>0</v>
      </c>
      <c r="AJ20" s="52">
        <f t="shared" si="0"/>
        <v>0</v>
      </c>
      <c r="AK20" s="53"/>
      <c r="AM20" s="22" t="s">
        <v>14</v>
      </c>
      <c r="AN20" s="22" t="s">
        <v>13</v>
      </c>
    </row>
    <row r="21" spans="1:40" ht="16.5" customHeight="1" x14ac:dyDescent="0.2">
      <c r="A21" s="8"/>
      <c r="B21" s="49">
        <v>4</v>
      </c>
      <c r="C21" s="130"/>
      <c r="D21" s="131"/>
      <c r="E21" s="131"/>
      <c r="F21" s="131"/>
      <c r="G21" s="131"/>
      <c r="H21" s="131"/>
      <c r="I21" s="131"/>
      <c r="J21" s="131"/>
      <c r="K21" s="132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3">
        <f>SUM(Y21:AH21)-AG21</f>
        <v>0</v>
      </c>
      <c r="AJ21" s="52">
        <f t="shared" si="0"/>
        <v>0</v>
      </c>
      <c r="AK21" s="53"/>
      <c r="AM21" s="22" t="s">
        <v>24</v>
      </c>
      <c r="AN21" s="22" t="s">
        <v>19</v>
      </c>
    </row>
    <row r="22" spans="1:40" ht="16.5" customHeight="1" x14ac:dyDescent="0.2">
      <c r="A22" s="8"/>
      <c r="B22" s="49">
        <v>5</v>
      </c>
      <c r="C22" s="130"/>
      <c r="D22" s="131"/>
      <c r="E22" s="131"/>
      <c r="F22" s="131"/>
      <c r="G22" s="131"/>
      <c r="H22" s="131"/>
      <c r="I22" s="131"/>
      <c r="J22" s="131"/>
      <c r="K22" s="132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3">
        <f t="shared" ref="AI22:AI42" si="1">SUM(Y22:AH22)-AG22</f>
        <v>0</v>
      </c>
      <c r="AJ22" s="52">
        <f t="shared" si="0"/>
        <v>0</v>
      </c>
      <c r="AK22" s="53"/>
      <c r="AM22" s="22"/>
      <c r="AN22" s="22" t="s">
        <v>15</v>
      </c>
    </row>
    <row r="23" spans="1:40" ht="16.5" customHeight="1" x14ac:dyDescent="0.2">
      <c r="A23" s="8"/>
      <c r="B23" s="49">
        <v>6</v>
      </c>
      <c r="C23" s="130"/>
      <c r="D23" s="131"/>
      <c r="E23" s="131"/>
      <c r="F23" s="131"/>
      <c r="G23" s="131"/>
      <c r="H23" s="131"/>
      <c r="I23" s="131"/>
      <c r="J23" s="131"/>
      <c r="K23" s="132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3">
        <f t="shared" si="1"/>
        <v>0</v>
      </c>
      <c r="AJ23" s="52">
        <f t="shared" si="0"/>
        <v>0</v>
      </c>
      <c r="AK23" s="53"/>
      <c r="AN23" s="22" t="s">
        <v>16</v>
      </c>
    </row>
    <row r="24" spans="1:40" ht="16.5" customHeight="1" x14ac:dyDescent="0.2">
      <c r="A24" s="8"/>
      <c r="B24" s="49">
        <v>7</v>
      </c>
      <c r="C24" s="130"/>
      <c r="D24" s="131"/>
      <c r="E24" s="131"/>
      <c r="F24" s="131"/>
      <c r="G24" s="131"/>
      <c r="H24" s="131"/>
      <c r="I24" s="131"/>
      <c r="J24" s="131"/>
      <c r="K24" s="132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3">
        <f t="shared" si="1"/>
        <v>0</v>
      </c>
      <c r="AJ24" s="63">
        <f>SUM(S24:X24,AI24)</f>
        <v>0</v>
      </c>
      <c r="AK24" s="53"/>
      <c r="AM24" s="22"/>
      <c r="AN24" s="22" t="s">
        <v>17</v>
      </c>
    </row>
    <row r="25" spans="1:40" ht="16.5" customHeight="1" x14ac:dyDescent="0.2">
      <c r="A25" s="8"/>
      <c r="B25" s="49">
        <v>8</v>
      </c>
      <c r="C25" s="130"/>
      <c r="D25" s="131"/>
      <c r="E25" s="131"/>
      <c r="F25" s="131"/>
      <c r="G25" s="131"/>
      <c r="H25" s="131"/>
      <c r="I25" s="131"/>
      <c r="J25" s="131"/>
      <c r="K25" s="132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3">
        <f t="shared" si="1"/>
        <v>0</v>
      </c>
      <c r="AJ25" s="52">
        <f t="shared" si="0"/>
        <v>0</v>
      </c>
      <c r="AK25" s="53"/>
      <c r="AM25" s="22" t="s">
        <v>19</v>
      </c>
      <c r="AN25" s="22" t="s">
        <v>18</v>
      </c>
    </row>
    <row r="26" spans="1:40" ht="16.5" customHeight="1" x14ac:dyDescent="0.2">
      <c r="A26" s="8"/>
      <c r="B26" s="49">
        <v>9</v>
      </c>
      <c r="C26" s="130"/>
      <c r="D26" s="131"/>
      <c r="E26" s="131"/>
      <c r="F26" s="131"/>
      <c r="G26" s="131"/>
      <c r="H26" s="131"/>
      <c r="I26" s="131"/>
      <c r="J26" s="131"/>
      <c r="K26" s="132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3">
        <f t="shared" si="1"/>
        <v>0</v>
      </c>
      <c r="AJ26" s="52">
        <f t="shared" si="0"/>
        <v>0</v>
      </c>
      <c r="AK26" s="53"/>
      <c r="AM26" s="22" t="s">
        <v>75</v>
      </c>
      <c r="AN26" s="22" t="s">
        <v>20</v>
      </c>
    </row>
    <row r="27" spans="1:40" ht="16.5" customHeight="1" x14ac:dyDescent="0.2">
      <c r="A27" s="8"/>
      <c r="B27" s="49">
        <v>10</v>
      </c>
      <c r="C27" s="130"/>
      <c r="D27" s="131"/>
      <c r="E27" s="131"/>
      <c r="F27" s="131"/>
      <c r="G27" s="131"/>
      <c r="H27" s="131"/>
      <c r="I27" s="131"/>
      <c r="J27" s="131"/>
      <c r="K27" s="132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3">
        <f t="shared" si="1"/>
        <v>0</v>
      </c>
      <c r="AJ27" s="52">
        <f t="shared" si="0"/>
        <v>0</v>
      </c>
      <c r="AK27" s="53"/>
      <c r="AM27" s="22" t="s">
        <v>76</v>
      </c>
      <c r="AN27" s="22" t="s">
        <v>21</v>
      </c>
    </row>
    <row r="28" spans="1:40" ht="16.5" customHeight="1" x14ac:dyDescent="0.2">
      <c r="A28" s="8"/>
      <c r="B28" s="49">
        <v>11</v>
      </c>
      <c r="C28" s="130"/>
      <c r="D28" s="131"/>
      <c r="E28" s="131"/>
      <c r="F28" s="131"/>
      <c r="G28" s="131"/>
      <c r="H28" s="131"/>
      <c r="I28" s="131"/>
      <c r="J28" s="131"/>
      <c r="K28" s="132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3">
        <f t="shared" si="1"/>
        <v>0</v>
      </c>
      <c r="AJ28" s="52">
        <f t="shared" si="0"/>
        <v>0</v>
      </c>
      <c r="AK28" s="53"/>
      <c r="AM28" s="22" t="s">
        <v>77</v>
      </c>
      <c r="AN28" s="22"/>
    </row>
    <row r="29" spans="1:40" ht="16.5" customHeight="1" x14ac:dyDescent="0.2">
      <c r="A29" s="8"/>
      <c r="B29" s="49">
        <v>12</v>
      </c>
      <c r="C29" s="130"/>
      <c r="D29" s="131"/>
      <c r="E29" s="131"/>
      <c r="F29" s="131"/>
      <c r="G29" s="131"/>
      <c r="H29" s="131"/>
      <c r="I29" s="131"/>
      <c r="J29" s="131"/>
      <c r="K29" s="132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3">
        <f t="shared" si="1"/>
        <v>0</v>
      </c>
      <c r="AJ29" s="52">
        <f t="shared" si="0"/>
        <v>0</v>
      </c>
      <c r="AK29" s="53"/>
      <c r="AM29" s="22"/>
      <c r="AN29" s="22"/>
    </row>
    <row r="30" spans="1:40" ht="16.5" customHeight="1" x14ac:dyDescent="0.2">
      <c r="A30" s="8"/>
      <c r="B30" s="49">
        <v>13</v>
      </c>
      <c r="C30" s="130"/>
      <c r="D30" s="131"/>
      <c r="E30" s="131"/>
      <c r="F30" s="131"/>
      <c r="G30" s="131"/>
      <c r="H30" s="131"/>
      <c r="I30" s="131"/>
      <c r="J30" s="131"/>
      <c r="K30" s="132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3">
        <f t="shared" si="1"/>
        <v>0</v>
      </c>
      <c r="AJ30" s="52">
        <f t="shared" si="0"/>
        <v>0</v>
      </c>
      <c r="AK30" s="53"/>
      <c r="AM30" s="22" t="s">
        <v>62</v>
      </c>
      <c r="AN30" s="22"/>
    </row>
    <row r="31" spans="1:40" ht="16.5" customHeight="1" x14ac:dyDescent="0.2">
      <c r="A31" s="8"/>
      <c r="B31" s="49">
        <v>14</v>
      </c>
      <c r="C31" s="130"/>
      <c r="D31" s="131"/>
      <c r="E31" s="131"/>
      <c r="F31" s="131"/>
      <c r="G31" s="131"/>
      <c r="H31" s="131"/>
      <c r="I31" s="131"/>
      <c r="J31" s="131"/>
      <c r="K31" s="132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3">
        <f t="shared" si="1"/>
        <v>0</v>
      </c>
      <c r="AJ31" s="52">
        <f t="shared" si="0"/>
        <v>0</v>
      </c>
      <c r="AK31" s="53"/>
      <c r="AM31" s="22" t="s">
        <v>63</v>
      </c>
      <c r="AN31" s="22"/>
    </row>
    <row r="32" spans="1:40" ht="16.5" customHeight="1" x14ac:dyDescent="0.2">
      <c r="A32" s="8"/>
      <c r="B32" s="49">
        <v>15</v>
      </c>
      <c r="C32" s="130"/>
      <c r="D32" s="131"/>
      <c r="E32" s="131"/>
      <c r="F32" s="131"/>
      <c r="G32" s="131"/>
      <c r="H32" s="131"/>
      <c r="I32" s="131"/>
      <c r="J32" s="131"/>
      <c r="K32" s="132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3">
        <f t="shared" si="1"/>
        <v>0</v>
      </c>
      <c r="AJ32" s="52">
        <f t="shared" si="0"/>
        <v>0</v>
      </c>
      <c r="AK32" s="53"/>
      <c r="AM32" s="22" t="s">
        <v>64</v>
      </c>
      <c r="AN32" s="22"/>
    </row>
    <row r="33" spans="1:40" ht="16.5" customHeight="1" x14ac:dyDescent="0.2">
      <c r="A33" s="8"/>
      <c r="B33" s="49">
        <v>16</v>
      </c>
      <c r="C33" s="130"/>
      <c r="D33" s="131"/>
      <c r="E33" s="131"/>
      <c r="F33" s="131"/>
      <c r="G33" s="131"/>
      <c r="H33" s="131"/>
      <c r="I33" s="131"/>
      <c r="J33" s="131"/>
      <c r="K33" s="132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3">
        <f t="shared" si="1"/>
        <v>0</v>
      </c>
      <c r="AJ33" s="52">
        <f t="shared" si="0"/>
        <v>0</v>
      </c>
      <c r="AK33" s="53"/>
      <c r="AM33" s="22" t="s">
        <v>65</v>
      </c>
      <c r="AN33" s="22"/>
    </row>
    <row r="34" spans="1:40" ht="16.5" customHeight="1" x14ac:dyDescent="0.2">
      <c r="A34" s="8"/>
      <c r="B34" s="49">
        <v>17</v>
      </c>
      <c r="C34" s="130"/>
      <c r="D34" s="131"/>
      <c r="E34" s="131"/>
      <c r="F34" s="131"/>
      <c r="G34" s="131"/>
      <c r="H34" s="131"/>
      <c r="I34" s="131"/>
      <c r="J34" s="131"/>
      <c r="K34" s="132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3">
        <f t="shared" si="1"/>
        <v>0</v>
      </c>
      <c r="AJ34" s="52">
        <f t="shared" si="0"/>
        <v>0</v>
      </c>
      <c r="AK34" s="53"/>
      <c r="AM34" s="22" t="s">
        <v>26</v>
      </c>
    </row>
    <row r="35" spans="1:40" ht="16.5" customHeight="1" x14ac:dyDescent="0.2">
      <c r="A35" s="8"/>
      <c r="B35" s="49">
        <v>18</v>
      </c>
      <c r="C35" s="130"/>
      <c r="D35" s="131"/>
      <c r="E35" s="131"/>
      <c r="F35" s="131"/>
      <c r="G35" s="131"/>
      <c r="H35" s="131"/>
      <c r="I35" s="131"/>
      <c r="J35" s="131"/>
      <c r="K35" s="132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3">
        <f t="shared" si="1"/>
        <v>0</v>
      </c>
      <c r="AJ35" s="52">
        <f t="shared" si="0"/>
        <v>0</v>
      </c>
      <c r="AK35" s="53"/>
      <c r="AM35" s="54" t="s">
        <v>22</v>
      </c>
    </row>
    <row r="36" spans="1:40" ht="16.5" customHeight="1" x14ac:dyDescent="0.2">
      <c r="A36" s="8"/>
      <c r="B36" s="49">
        <v>19</v>
      </c>
      <c r="C36" s="130"/>
      <c r="D36" s="131"/>
      <c r="E36" s="131"/>
      <c r="F36" s="131"/>
      <c r="G36" s="131"/>
      <c r="H36" s="131"/>
      <c r="I36" s="131"/>
      <c r="J36" s="131"/>
      <c r="K36" s="132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3">
        <f t="shared" si="1"/>
        <v>0</v>
      </c>
      <c r="AJ36" s="52">
        <f t="shared" si="0"/>
        <v>0</v>
      </c>
      <c r="AK36" s="53"/>
      <c r="AM36" s="54" t="s">
        <v>23</v>
      </c>
    </row>
    <row r="37" spans="1:40" ht="16.5" customHeight="1" x14ac:dyDescent="0.2">
      <c r="A37" s="8"/>
      <c r="B37" s="49">
        <v>20</v>
      </c>
      <c r="C37" s="130"/>
      <c r="D37" s="131"/>
      <c r="E37" s="131"/>
      <c r="F37" s="131"/>
      <c r="G37" s="131"/>
      <c r="H37" s="131"/>
      <c r="I37" s="131"/>
      <c r="J37" s="131"/>
      <c r="K37" s="132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3">
        <f t="shared" si="1"/>
        <v>0</v>
      </c>
      <c r="AJ37" s="52">
        <f t="shared" si="0"/>
        <v>0</v>
      </c>
      <c r="AK37" s="53"/>
    </row>
    <row r="38" spans="1:40" ht="16.5" customHeight="1" x14ac:dyDescent="0.2">
      <c r="A38" s="8"/>
      <c r="B38" s="49">
        <v>21</v>
      </c>
      <c r="C38" s="130"/>
      <c r="D38" s="131"/>
      <c r="E38" s="131"/>
      <c r="F38" s="131"/>
      <c r="G38" s="131"/>
      <c r="H38" s="131"/>
      <c r="I38" s="131"/>
      <c r="J38" s="131"/>
      <c r="K38" s="132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3">
        <f t="shared" si="1"/>
        <v>0</v>
      </c>
      <c r="AJ38" s="52">
        <f t="shared" si="0"/>
        <v>0</v>
      </c>
      <c r="AK38" s="53"/>
    </row>
    <row r="39" spans="1:40" ht="16.5" customHeight="1" x14ac:dyDescent="0.2">
      <c r="A39" s="8"/>
      <c r="B39" s="49">
        <v>22</v>
      </c>
      <c r="C39" s="130"/>
      <c r="D39" s="131"/>
      <c r="E39" s="131"/>
      <c r="F39" s="131"/>
      <c r="G39" s="131"/>
      <c r="H39" s="131"/>
      <c r="I39" s="131"/>
      <c r="J39" s="131"/>
      <c r="K39" s="132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3">
        <f t="shared" si="1"/>
        <v>0</v>
      </c>
      <c r="AJ39" s="52">
        <f t="shared" si="0"/>
        <v>0</v>
      </c>
      <c r="AK39" s="53"/>
    </row>
    <row r="40" spans="1:40" ht="16.5" customHeight="1" x14ac:dyDescent="0.2">
      <c r="A40" s="8"/>
      <c r="B40" s="49">
        <v>23</v>
      </c>
      <c r="C40" s="130"/>
      <c r="D40" s="131"/>
      <c r="E40" s="131"/>
      <c r="F40" s="131"/>
      <c r="G40" s="131"/>
      <c r="H40" s="131"/>
      <c r="I40" s="131"/>
      <c r="J40" s="131"/>
      <c r="K40" s="132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3">
        <f t="shared" si="1"/>
        <v>0</v>
      </c>
      <c r="AJ40" s="52">
        <f t="shared" si="0"/>
        <v>0</v>
      </c>
      <c r="AK40" s="53"/>
    </row>
    <row r="41" spans="1:40" ht="16.5" customHeight="1" x14ac:dyDescent="0.2">
      <c r="A41" s="8"/>
      <c r="B41" s="49">
        <v>24</v>
      </c>
      <c r="C41" s="130"/>
      <c r="D41" s="131"/>
      <c r="E41" s="131"/>
      <c r="F41" s="131"/>
      <c r="G41" s="131"/>
      <c r="H41" s="131"/>
      <c r="I41" s="131"/>
      <c r="J41" s="131"/>
      <c r="K41" s="132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3">
        <f t="shared" si="1"/>
        <v>0</v>
      </c>
      <c r="AJ41" s="52">
        <f>SUM(S41:AH41)</f>
        <v>0</v>
      </c>
      <c r="AK41" s="53"/>
    </row>
    <row r="42" spans="1:40" ht="16.5" customHeight="1" x14ac:dyDescent="0.2">
      <c r="A42" s="8"/>
      <c r="B42" s="49">
        <v>25</v>
      </c>
      <c r="C42" s="130"/>
      <c r="D42" s="131"/>
      <c r="E42" s="131"/>
      <c r="F42" s="131"/>
      <c r="G42" s="131"/>
      <c r="H42" s="131"/>
      <c r="I42" s="131"/>
      <c r="J42" s="131"/>
      <c r="K42" s="132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3">
        <f t="shared" si="1"/>
        <v>0</v>
      </c>
      <c r="AJ42" s="52">
        <f>SUM(S42:AH42)</f>
        <v>0</v>
      </c>
      <c r="AK42" s="53"/>
    </row>
    <row r="43" spans="1:40" s="3" customFormat="1" ht="2.2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39"/>
    </row>
    <row r="44" spans="1:40" ht="8.25" customHeight="1" x14ac:dyDescent="0.2">
      <c r="A44" s="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8"/>
      <c r="M44" s="8"/>
      <c r="N44" s="8"/>
      <c r="O44" s="8"/>
      <c r="P44" s="8"/>
      <c r="Q44" s="56"/>
      <c r="R44" s="56"/>
      <c r="S44" s="57">
        <f t="shared" ref="S44:Y44" si="2">SUM(S18:S42)</f>
        <v>0</v>
      </c>
      <c r="T44" s="57">
        <f t="shared" si="2"/>
        <v>0</v>
      </c>
      <c r="U44" s="57">
        <f t="shared" si="2"/>
        <v>0</v>
      </c>
      <c r="V44" s="57">
        <f t="shared" si="2"/>
        <v>0</v>
      </c>
      <c r="W44" s="57">
        <f t="shared" si="2"/>
        <v>0</v>
      </c>
      <c r="X44" s="57">
        <f t="shared" si="2"/>
        <v>0</v>
      </c>
      <c r="Y44" s="58">
        <f t="shared" si="2"/>
        <v>0</v>
      </c>
      <c r="Z44" s="58">
        <f t="shared" ref="Z44:AJ44" si="3">SUM(Z18:Z42)</f>
        <v>0</v>
      </c>
      <c r="AA44" s="58">
        <f t="shared" si="3"/>
        <v>0</v>
      </c>
      <c r="AB44" s="58">
        <f t="shared" si="3"/>
        <v>0</v>
      </c>
      <c r="AC44" s="58">
        <f t="shared" si="3"/>
        <v>0</v>
      </c>
      <c r="AD44" s="58">
        <f t="shared" si="3"/>
        <v>0</v>
      </c>
      <c r="AE44" s="58">
        <f t="shared" si="3"/>
        <v>0</v>
      </c>
      <c r="AF44" s="58">
        <f t="shared" si="3"/>
        <v>0</v>
      </c>
      <c r="AG44" s="58">
        <f t="shared" si="3"/>
        <v>0</v>
      </c>
      <c r="AH44" s="58">
        <f t="shared" si="3"/>
        <v>0</v>
      </c>
      <c r="AI44" s="58">
        <f>SUM(AI18:AI42)</f>
        <v>0</v>
      </c>
      <c r="AJ44" s="58">
        <f t="shared" si="3"/>
        <v>0</v>
      </c>
      <c r="AK44" s="18"/>
    </row>
    <row r="45" spans="1:40" ht="7.9" customHeight="1" x14ac:dyDescent="0.2">
      <c r="A45" s="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8"/>
      <c r="M45" s="8"/>
      <c r="N45" s="8"/>
      <c r="O45" s="8"/>
      <c r="P45" s="8"/>
      <c r="Q45" s="56"/>
      <c r="R45" s="56"/>
      <c r="S45" s="8"/>
      <c r="T45" s="8"/>
      <c r="U45" s="8"/>
      <c r="V45" s="8"/>
      <c r="W45" s="8"/>
      <c r="X45" s="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40" ht="12.75" x14ac:dyDescent="0.2">
      <c r="A46" s="7"/>
      <c r="B46" s="59" t="s">
        <v>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18"/>
      <c r="Z46" s="18"/>
      <c r="AA46" s="18"/>
      <c r="AB46" s="18"/>
      <c r="AC46" s="18"/>
      <c r="AD46" s="18"/>
      <c r="AE46" s="18"/>
      <c r="AF46" s="45" t="s">
        <v>7</v>
      </c>
      <c r="AG46" s="111"/>
      <c r="AH46" s="111"/>
      <c r="AI46" s="60"/>
      <c r="AJ46" s="18"/>
      <c r="AK46" s="18"/>
    </row>
    <row r="47" spans="1:40" ht="12.75" x14ac:dyDescent="0.2">
      <c r="A47" s="7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</row>
    <row r="48" spans="1:40" ht="12.75" x14ac:dyDescent="0.2">
      <c r="A48" s="7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</row>
    <row r="49" spans="1:37" ht="12.75" x14ac:dyDescent="0.2">
      <c r="A49" s="7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</row>
    <row r="50" spans="1:37" ht="12.75" x14ac:dyDescent="0.2">
      <c r="A50" s="2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37" ht="12.75" hidden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AI51" s="1" t="s">
        <v>60</v>
      </c>
      <c r="AJ51" s="1" t="s">
        <v>13</v>
      </c>
    </row>
    <row r="52" spans="1:37" hidden="1" x14ac:dyDescent="0.2">
      <c r="AG52" s="1" t="s">
        <v>61</v>
      </c>
      <c r="AI52" s="62">
        <f>COUNTIFS($Q$18:$Q$42,"&lt;25",$P$18:$P$42,"F")</f>
        <v>0</v>
      </c>
      <c r="AJ52" s="62">
        <f>COUNTIFS($Q$18:$Q$42,"&lt;25",$P$18:$P$42,"M")</f>
        <v>0</v>
      </c>
    </row>
    <row r="53" spans="1:37" hidden="1" x14ac:dyDescent="0.2">
      <c r="AG53" s="1" t="s">
        <v>51</v>
      </c>
      <c r="AI53" s="62">
        <f>COUNTIFS($Q$18:$Q$42,"&gt;24",$Q$18:$Q$42,"&lt;30",$P$18:$P$42,"F")</f>
        <v>0</v>
      </c>
      <c r="AJ53" s="62">
        <f>COUNTIFS($Q$18:$Q$42,"&gt;24",$Q$18:$Q$42,"&lt;30",$P$18:$P$42,"M")</f>
        <v>0</v>
      </c>
    </row>
    <row r="54" spans="1:37" hidden="1" x14ac:dyDescent="0.2">
      <c r="AG54" s="1" t="s">
        <v>52</v>
      </c>
      <c r="AI54" s="62">
        <f>COUNTIFS($Q$18:$Q$42,"&gt;29",$Q$18:$Q$42,"&lt;35",$P$18:$P$42,"F")</f>
        <v>0</v>
      </c>
      <c r="AJ54" s="62">
        <f>COUNTIFS($Q$18:$Q$42,"&gt;29",$Q$18:$Q$42,"&lt;35",$P$18:$P$42,"M")</f>
        <v>0</v>
      </c>
    </row>
    <row r="55" spans="1:37" hidden="1" x14ac:dyDescent="0.2">
      <c r="AG55" s="1" t="s">
        <v>53</v>
      </c>
      <c r="AI55" s="62">
        <f>COUNTIFS($Q$18:$Q$42,"&gt;34",$Q$18:$Q$42,"&lt;40",$P$18:$P$42,"F")</f>
        <v>0</v>
      </c>
      <c r="AJ55" s="62">
        <f>COUNTIFS($Q$18:$Q$42,"&gt;34",$Q$18:$Q$42,"&lt;40",$P$18:$P$42,"M")</f>
        <v>0</v>
      </c>
    </row>
    <row r="56" spans="1:37" hidden="1" x14ac:dyDescent="0.2">
      <c r="B56" s="22"/>
      <c r="C56" s="22"/>
      <c r="AG56" s="1" t="s">
        <v>54</v>
      </c>
      <c r="AI56" s="62">
        <f>COUNTIFS($Q$18:$Q$42,"&gt;39",$Q$18:$Q$42,"&lt;45",$P$18:$P$42,"F")</f>
        <v>0</v>
      </c>
      <c r="AJ56" s="62">
        <f>COUNTIFS($Q$18:$Q$42,"&gt;39",$Q$18:$Q$42,"&lt;45",$P$18:$P$42,"M")</f>
        <v>0</v>
      </c>
    </row>
    <row r="57" spans="1:37" hidden="1" x14ac:dyDescent="0.2">
      <c r="B57" s="22"/>
      <c r="C57" s="22"/>
      <c r="AG57" s="1" t="s">
        <v>55</v>
      </c>
      <c r="AI57" s="62">
        <f>COUNTIFS($Q$18:$Q$42,"&gt;44",$Q$18:$Q$42,"&lt;50",$P$18:$P$42,"F")</f>
        <v>0</v>
      </c>
      <c r="AJ57" s="62">
        <f>COUNTIFS($Q$18:$Q$42,"&gt;44",$Q$18:$Q$42,"&lt;50",$P$18:$P$42,"M")</f>
        <v>0</v>
      </c>
    </row>
    <row r="58" spans="1:37" hidden="1" x14ac:dyDescent="0.2">
      <c r="B58" s="22"/>
      <c r="C58" s="22"/>
      <c r="AG58" s="1" t="s">
        <v>56</v>
      </c>
      <c r="AI58" s="62">
        <f>COUNTIFS($Q$18:$Q$42,"&gt;49",$Q$18:$Q$42,"&lt;55",$P$18:$P$42,"F")</f>
        <v>0</v>
      </c>
      <c r="AJ58" s="62">
        <f>COUNTIFS($Q$18:$Q$42,"&gt;49",$Q$18:$Q$42,"&lt;55",$P$18:$P$42,"M")</f>
        <v>0</v>
      </c>
    </row>
    <row r="59" spans="1:37" hidden="1" x14ac:dyDescent="0.2">
      <c r="B59" s="22"/>
      <c r="C59" s="22"/>
      <c r="AG59" s="1" t="s">
        <v>57</v>
      </c>
      <c r="AI59" s="62">
        <f>COUNTIFS($Q$18:$Q$42,"&gt;54",$Q$18:$Q$42,"&lt;60",$P$18:$P$42,"F")</f>
        <v>0</v>
      </c>
      <c r="AJ59" s="62">
        <f>COUNTIFS($Q$18:$Q$42,"&gt;54",$Q$18:$Q$42,"&lt;60",$P$18:$P$42,"M")</f>
        <v>0</v>
      </c>
    </row>
    <row r="60" spans="1:37" hidden="1" x14ac:dyDescent="0.2">
      <c r="B60" s="22"/>
      <c r="C60" s="22"/>
      <c r="AG60" s="1" t="s">
        <v>58</v>
      </c>
      <c r="AI60" s="62">
        <f>COUNTIFS($Q$18:$Q$42,"&gt;59",$Q$18:$Q$42,"&lt;65",$P$18:$P$42,"F")</f>
        <v>0</v>
      </c>
      <c r="AJ60" s="62">
        <f>COUNTIFS($Q$18:$Q$42,"&gt;59",$Q$18:$Q$42,"&lt;65",$P$18:$P$42,"M")</f>
        <v>0</v>
      </c>
    </row>
    <row r="61" spans="1:37" hidden="1" x14ac:dyDescent="0.2">
      <c r="B61" s="22"/>
      <c r="C61" s="22"/>
      <c r="AG61" s="1" t="s">
        <v>59</v>
      </c>
      <c r="AI61" s="62">
        <f>COUNTIFS($Q$18:$Q$42,"&gt;64",$P$18:$P$42,"F")</f>
        <v>0</v>
      </c>
      <c r="AJ61" s="62">
        <f>COUNTIFS($Q$18:$Q$42,"&gt;64",$P$18:$P$42,"M")</f>
        <v>0</v>
      </c>
    </row>
    <row r="62" spans="1:37" hidden="1" x14ac:dyDescent="0.2">
      <c r="B62" s="22"/>
      <c r="C62" s="22"/>
      <c r="AI62" s="1">
        <f>SUM(AI52:AI61)</f>
        <v>0</v>
      </c>
      <c r="AJ62" s="1">
        <f>SUM(AJ52:AJ61)</f>
        <v>0</v>
      </c>
    </row>
    <row r="63" spans="1:37" x14ac:dyDescent="0.2">
      <c r="B63" s="22"/>
      <c r="C63" s="22"/>
    </row>
    <row r="64" spans="1:37" x14ac:dyDescent="0.2">
      <c r="B64" s="22"/>
      <c r="C64" s="22"/>
    </row>
    <row r="65" spans="2:3" x14ac:dyDescent="0.2">
      <c r="B65" s="22"/>
      <c r="C65" s="22"/>
    </row>
    <row r="66" spans="2:3" x14ac:dyDescent="0.2">
      <c r="B66" s="22"/>
      <c r="C66" s="22"/>
    </row>
    <row r="67" spans="2:3" x14ac:dyDescent="0.2">
      <c r="B67" s="22"/>
      <c r="C67" s="22"/>
    </row>
    <row r="68" spans="2:3" x14ac:dyDescent="0.2">
      <c r="B68" s="22"/>
      <c r="C68" s="22"/>
    </row>
    <row r="69" spans="2:3" x14ac:dyDescent="0.2">
      <c r="B69" s="22"/>
      <c r="C69" s="22"/>
    </row>
    <row r="70" spans="2:3" x14ac:dyDescent="0.2">
      <c r="B70" s="22"/>
      <c r="C70" s="22"/>
    </row>
    <row r="71" spans="2:3" x14ac:dyDescent="0.2">
      <c r="B71" s="22"/>
    </row>
    <row r="72" spans="2:3" x14ac:dyDescent="0.2">
      <c r="B72" s="54"/>
    </row>
  </sheetData>
  <sheetProtection password="CA51" sheet="1" selectLockedCells="1"/>
  <mergeCells count="71">
    <mergeCell ref="AE15:AE16"/>
    <mergeCell ref="V15:V16"/>
    <mergeCell ref="W15:W16"/>
    <mergeCell ref="Y15:Y16"/>
    <mergeCell ref="Z15:Z16"/>
    <mergeCell ref="AA15:AA16"/>
    <mergeCell ref="AB15:AB16"/>
    <mergeCell ref="AC15:AC16"/>
    <mergeCell ref="AD15:AD16"/>
    <mergeCell ref="C42:K42"/>
    <mergeCell ref="C39:K39"/>
    <mergeCell ref="C40:K40"/>
    <mergeCell ref="I5:O5"/>
    <mergeCell ref="S5:Z5"/>
    <mergeCell ref="S6:Z6"/>
    <mergeCell ref="C34:K34"/>
    <mergeCell ref="C41:K41"/>
    <mergeCell ref="C23:K23"/>
    <mergeCell ref="E10:T10"/>
    <mergeCell ref="C36:K36"/>
    <mergeCell ref="C37:K37"/>
    <mergeCell ref="C26:K26"/>
    <mergeCell ref="C21:K21"/>
    <mergeCell ref="C22:K22"/>
    <mergeCell ref="P12:P16"/>
    <mergeCell ref="C32:K32"/>
    <mergeCell ref="C33:K33"/>
    <mergeCell ref="C35:K35"/>
    <mergeCell ref="C24:K24"/>
    <mergeCell ref="R12:R16"/>
    <mergeCell ref="C18:K18"/>
    <mergeCell ref="C19:K19"/>
    <mergeCell ref="C20:K20"/>
    <mergeCell ref="C27:K27"/>
    <mergeCell ref="D17:N17"/>
    <mergeCell ref="C38:K38"/>
    <mergeCell ref="C28:K28"/>
    <mergeCell ref="C29:K29"/>
    <mergeCell ref="C30:K30"/>
    <mergeCell ref="C31:K31"/>
    <mergeCell ref="N12:N16"/>
    <mergeCell ref="L12:M12"/>
    <mergeCell ref="L13:L16"/>
    <mergeCell ref="M13:M16"/>
    <mergeCell ref="C25:K25"/>
    <mergeCell ref="S12:AJ12"/>
    <mergeCell ref="AI15:AI16"/>
    <mergeCell ref="I6:P6"/>
    <mergeCell ref="B47:AK49"/>
    <mergeCell ref="AG46:AH46"/>
    <mergeCell ref="AK12:AK16"/>
    <mergeCell ref="B12:B16"/>
    <mergeCell ref="C12:K16"/>
    <mergeCell ref="Y13:AI14"/>
    <mergeCell ref="AJ13:AJ16"/>
    <mergeCell ref="B4:AK4"/>
    <mergeCell ref="B8:AK8"/>
    <mergeCell ref="Q12:Q16"/>
    <mergeCell ref="O12:O16"/>
    <mergeCell ref="AF15:AF16"/>
    <mergeCell ref="AG15:AG16"/>
    <mergeCell ref="AH15:AH16"/>
    <mergeCell ref="AE6:AH6"/>
    <mergeCell ref="AE7:AH7"/>
    <mergeCell ref="AE9:AH9"/>
    <mergeCell ref="U15:U16"/>
    <mergeCell ref="X15:X16"/>
    <mergeCell ref="S13:X13"/>
    <mergeCell ref="S14:S16"/>
    <mergeCell ref="T14:X14"/>
    <mergeCell ref="T15:T16"/>
  </mergeCells>
  <phoneticPr fontId="0" type="noConversion"/>
  <dataValidations count="18">
    <dataValidation allowBlank="1" showInputMessage="1" showErrorMessage="1" prompt="Nome completo do docente." sqref="B18:C42"/>
    <dataValidation type="list" allowBlank="1" showInputMessage="1" showErrorMessage="1" error="Deverá entrar um valor da lista disponibilizada junto da célula." sqref="O18:O42">
      <formula1>$AN$19:$AN$27</formula1>
    </dataValidation>
    <dataValidation allowBlank="1" sqref="D17 Y6:Z6 E10 O17:Q17 R11:R65536 R1:R9 S17:T17 Y17:AJ17"/>
    <dataValidation allowBlank="1" showInputMessage="1" promptTitle="Designação da Unidade Orgânica" prompt="Entrar a designação oficial da Unidade Orgânica, conforme lista disponibilizada em ficheiro próprio." sqref="I6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S6:X6">
      <formula1>10000000</formula1>
      <formula2>99000000</formula2>
    </dataValidation>
    <dataValidation allowBlank="1" showErrorMessage="1" sqref="AA7:AD7 AA9:AD10"/>
    <dataValidation allowBlank="1" showInputMessage="1" showErrorMessage="1" prompt="Horas lectivas semanais / Vagas" sqref="AG46:AH46"/>
    <dataValidation allowBlank="1" showInputMessage="1" showErrorMessage="1" error="Deverá entrar um valor inteiro." sqref="T19:X42"/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10">
      <formula1>10000000</formula1>
      <formula2>99999999</formula2>
    </dataValidation>
    <dataValidation allowBlank="1" showErrorMessage="1" prompt="Horas lectivas semanais / Vagas" sqref="AI46"/>
    <dataValidation type="list" allowBlank="1" showInputMessage="1" showErrorMessage="1" error="Terá de entrar um X" sqref="L18:L42">
      <formula1>$AM$19:$AM$21</formula1>
    </dataValidation>
    <dataValidation type="decimal" allowBlank="1" showInputMessage="1" showErrorMessage="1" error="Deverá entrar um valor numérico." sqref="AC18:AJ42 Y19:AB42 S18:AB18">
      <formula1>0</formula1>
      <formula2>40</formula2>
    </dataValidation>
    <dataValidation type="list" allowBlank="1" showInputMessage="1" showErrorMessage="1" error="Deverá entrar um valor da lista disponibilizada junto da célula." sqref="P18:P42">
      <formula1>"F, M"</formula1>
    </dataValidation>
    <dataValidation type="list" allowBlank="1" showInputMessage="1" showErrorMessage="1" error="Deverá um entrar um valor da lista disponibilizada junto da célula." sqref="N18:N42">
      <formula1>$AM$30:$AM$36</formula1>
    </dataValidation>
    <dataValidation allowBlank="1" showInputMessage="1" showErrorMessage="1" prompt="De acordo com as instruções &quot;PrE/Outros Gr&quot;." sqref="S19:S42"/>
    <dataValidation type="list" allowBlank="1" showInputMessage="1" showErrorMessage="1" error="Terá de entrar um X" sqref="M18:M42">
      <formula1>$AM$25:$AM$28</formula1>
    </dataValidation>
    <dataValidation type="whole" allowBlank="1" showInputMessage="1" showErrorMessage="1" error="Deverá entrar um número inteiro." sqref="Q18:Q42">
      <formula1>15</formula1>
      <formula2>80</formula2>
    </dataValidation>
  </dataValidations>
  <pageMargins left="0.15748031496062992" right="0.15748031496062992" top="0" bottom="0.19685039370078741" header="0" footer="0"/>
  <pageSetup paperSize="9" scale="84" orientation="landscape" horizontalDpi="300" verticalDpi="300" r:id="rId1"/>
  <headerFooter alignWithMargins="0">
    <oddFooter>&amp;L&amp;"Times New Roman,Normal"&amp;8Modelo:  SRE_P_100/110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2"/>
  <sheetViews>
    <sheetView showGridLines="0" showZeros="0" zoomScale="90" zoomScaleNormal="90" workbookViewId="0">
      <selection activeCell="AK22" sqref="AK22"/>
    </sheetView>
  </sheetViews>
  <sheetFormatPr defaultColWidth="6" defaultRowHeight="12" x14ac:dyDescent="0.2"/>
  <cols>
    <col min="1" max="1" width="0.28515625" style="1" customWidth="1"/>
    <col min="2" max="2" width="3" style="1" customWidth="1"/>
    <col min="3" max="11" width="3.5703125" style="1" customWidth="1"/>
    <col min="12" max="12" width="9" style="1" customWidth="1"/>
    <col min="13" max="14" width="3.5703125" style="1" customWidth="1"/>
    <col min="15" max="18" width="3.5703125" style="24" customWidth="1"/>
    <col min="19" max="22" width="4.5703125" style="1" customWidth="1"/>
    <col min="23" max="23" width="6" style="1" customWidth="1"/>
    <col min="24" max="24" width="6.28515625" style="1" customWidth="1"/>
    <col min="25" max="34" width="3.5703125" style="1" customWidth="1"/>
    <col min="35" max="36" width="4.42578125" style="1" customWidth="1"/>
    <col min="37" max="37" width="35.5703125" style="1" customWidth="1"/>
    <col min="38" max="40" width="6" style="1" hidden="1" customWidth="1"/>
    <col min="41" max="41" width="6" style="1" customWidth="1"/>
    <col min="42" max="16384" width="6" style="1"/>
  </cols>
  <sheetData>
    <row r="1" spans="1:56" ht="13.9" customHeight="1" x14ac:dyDescent="0.2">
      <c r="B1" s="2" t="s">
        <v>96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"/>
      <c r="AL1" s="3"/>
      <c r="AM1" s="3"/>
      <c r="AN1" s="3"/>
      <c r="AO1" s="3"/>
      <c r="AP1" s="3"/>
      <c r="AQ1" s="3"/>
      <c r="AR1" s="3"/>
    </row>
    <row r="2" spans="1:56" ht="4.5" customHeight="1" x14ac:dyDescent="0.2">
      <c r="A2" s="4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6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56" ht="2.4500000000000002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37"/>
      <c r="AB3" s="38"/>
      <c r="AC3" s="38"/>
      <c r="AD3" s="38"/>
      <c r="AE3" s="38"/>
      <c r="AF3" s="38"/>
      <c r="AG3" s="38"/>
      <c r="AH3" s="38"/>
      <c r="AI3" s="38"/>
      <c r="AJ3" s="38"/>
      <c r="AK3" s="39"/>
      <c r="AL3" s="3"/>
      <c r="AM3" s="3"/>
      <c r="AN3" s="3"/>
      <c r="AO3" s="3"/>
      <c r="AP3" s="3"/>
      <c r="AQ3" s="3"/>
      <c r="AR3" s="3"/>
    </row>
    <row r="4" spans="1:56" ht="11.25" customHeight="1" x14ac:dyDescent="0.2">
      <c r="A4" s="8"/>
      <c r="B4" s="76" t="s">
        <v>87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3"/>
      <c r="AM4" s="3"/>
      <c r="AN4" s="3"/>
      <c r="AO4" s="3"/>
      <c r="AP4" s="3"/>
      <c r="AQ4" s="3"/>
      <c r="AR4" s="3"/>
    </row>
    <row r="5" spans="1:56" ht="11.25" customHeight="1" x14ac:dyDescent="0.2">
      <c r="A5" s="8"/>
      <c r="B5" s="8"/>
      <c r="C5" s="6"/>
      <c r="D5" s="6"/>
      <c r="E5" s="6"/>
      <c r="F5" s="6"/>
      <c r="G5" s="6"/>
      <c r="H5" s="9"/>
      <c r="I5" s="119" t="s">
        <v>9</v>
      </c>
      <c r="J5" s="119"/>
      <c r="K5" s="119"/>
      <c r="L5" s="119"/>
      <c r="M5" s="119"/>
      <c r="N5" s="119"/>
      <c r="O5" s="119"/>
      <c r="P5" s="70"/>
      <c r="Q5" s="9"/>
      <c r="R5" s="9"/>
      <c r="S5" s="122" t="s">
        <v>10</v>
      </c>
      <c r="T5" s="122"/>
      <c r="U5" s="122"/>
      <c r="V5" s="122"/>
      <c r="W5" s="122"/>
      <c r="X5" s="122"/>
      <c r="Y5" s="122"/>
      <c r="Z5" s="122"/>
      <c r="AA5" s="37"/>
      <c r="AB5" s="38"/>
      <c r="AC5" s="38"/>
      <c r="AD5" s="38"/>
      <c r="AE5" s="38"/>
      <c r="AF5" s="38"/>
      <c r="AG5" s="38"/>
      <c r="AH5" s="38"/>
      <c r="AI5" s="38"/>
      <c r="AJ5" s="38"/>
      <c r="AK5" s="39"/>
      <c r="AL5" s="3"/>
      <c r="AM5" s="3"/>
      <c r="AN5" s="3"/>
      <c r="AO5" s="3"/>
      <c r="AP5" s="3"/>
      <c r="AQ5" s="3"/>
      <c r="AR5" s="3"/>
    </row>
    <row r="6" spans="1:56" ht="11.25" customHeight="1" x14ac:dyDescent="0.2">
      <c r="A6" s="8"/>
      <c r="B6" s="8"/>
      <c r="C6" s="8"/>
      <c r="D6" s="8"/>
      <c r="E6" s="8"/>
      <c r="F6" s="8"/>
      <c r="G6" s="8"/>
      <c r="H6" s="11" t="s">
        <v>0</v>
      </c>
      <c r="I6" s="108"/>
      <c r="J6" s="109"/>
      <c r="K6" s="109"/>
      <c r="L6" s="109"/>
      <c r="M6" s="109"/>
      <c r="N6" s="109"/>
      <c r="O6" s="109"/>
      <c r="P6" s="109"/>
      <c r="Q6" s="9"/>
      <c r="R6" s="9"/>
      <c r="S6" s="137"/>
      <c r="T6" s="138"/>
      <c r="U6" s="138"/>
      <c r="V6" s="138"/>
      <c r="W6" s="138"/>
      <c r="X6" s="138"/>
      <c r="Y6" s="138"/>
      <c r="Z6" s="138"/>
      <c r="AA6" s="40"/>
      <c r="AB6" s="40"/>
      <c r="AC6" s="40"/>
      <c r="AD6" s="40"/>
      <c r="AE6" s="103"/>
      <c r="AF6" s="103"/>
      <c r="AG6" s="103"/>
      <c r="AH6" s="103"/>
      <c r="AI6" s="66"/>
      <c r="AJ6" s="40"/>
      <c r="AK6" s="39"/>
      <c r="AL6" s="3"/>
      <c r="AM6" s="3"/>
      <c r="AN6" s="3"/>
      <c r="AO6" s="3"/>
      <c r="AP6" s="3"/>
      <c r="AQ6" s="3"/>
      <c r="AR6" s="3"/>
    </row>
    <row r="7" spans="1:56" ht="2.25" customHeight="1" x14ac:dyDescent="0.2">
      <c r="A7" s="8"/>
      <c r="B7" s="8"/>
      <c r="C7" s="8"/>
      <c r="D7" s="8"/>
      <c r="E7" s="8"/>
      <c r="F7" s="8"/>
      <c r="G7" s="8"/>
      <c r="H7" s="8"/>
      <c r="I7" s="8"/>
      <c r="J7" s="9"/>
      <c r="K7" s="9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8"/>
      <c r="AA7" s="42"/>
      <c r="AB7" s="42"/>
      <c r="AC7" s="42"/>
      <c r="AD7" s="42"/>
      <c r="AE7" s="104"/>
      <c r="AF7" s="104"/>
      <c r="AG7" s="104"/>
      <c r="AH7" s="104"/>
      <c r="AI7" s="67"/>
      <c r="AJ7" s="42"/>
      <c r="AK7" s="39"/>
      <c r="AL7" s="3"/>
      <c r="AM7" s="3"/>
      <c r="AN7" s="3"/>
      <c r="AO7" s="3"/>
      <c r="AP7" s="3"/>
      <c r="AQ7" s="3"/>
      <c r="AR7" s="3"/>
      <c r="AZ7" s="4"/>
      <c r="BA7" s="4"/>
      <c r="BB7" s="4"/>
      <c r="BD7" s="4"/>
    </row>
    <row r="8" spans="1:56" ht="16.5" customHeight="1" x14ac:dyDescent="0.2">
      <c r="A8" s="8"/>
      <c r="B8" s="97" t="s">
        <v>97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3"/>
      <c r="AM8" s="3"/>
      <c r="AN8" s="3"/>
      <c r="AO8" s="3"/>
      <c r="AP8" s="3"/>
      <c r="AQ8" s="3"/>
      <c r="AR8" s="3"/>
    </row>
    <row r="9" spans="1:56" ht="4.9000000000000004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4"/>
      <c r="P9" s="14"/>
      <c r="Q9" s="11"/>
      <c r="R9" s="11"/>
      <c r="S9" s="11"/>
      <c r="T9" s="11"/>
      <c r="U9" s="11"/>
      <c r="V9" s="11"/>
      <c r="W9" s="11"/>
      <c r="X9" s="11"/>
      <c r="Y9" s="11"/>
      <c r="Z9" s="11"/>
      <c r="AA9" s="42"/>
      <c r="AB9" s="42"/>
      <c r="AC9" s="42"/>
      <c r="AD9" s="42"/>
      <c r="AE9" s="104"/>
      <c r="AF9" s="104"/>
      <c r="AG9" s="104"/>
      <c r="AH9" s="104"/>
      <c r="AI9" s="67"/>
      <c r="AJ9" s="42"/>
      <c r="AK9" s="39"/>
      <c r="AL9" s="3"/>
      <c r="AM9" s="3"/>
      <c r="AN9" s="3"/>
      <c r="AO9" s="3"/>
      <c r="AP9" s="3"/>
      <c r="AQ9" s="3"/>
      <c r="AR9" s="3"/>
    </row>
    <row r="10" spans="1:56" ht="13.9" customHeight="1" x14ac:dyDescent="0.2">
      <c r="A10" s="8"/>
      <c r="B10" s="8"/>
      <c r="C10" s="44"/>
      <c r="D10" s="45" t="s">
        <v>11</v>
      </c>
      <c r="E10" s="139" t="s">
        <v>71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71"/>
      <c r="V10" s="73"/>
      <c r="W10" s="73"/>
      <c r="X10" s="71"/>
      <c r="Y10" s="11"/>
      <c r="Z10" s="11"/>
      <c r="AA10" s="42"/>
      <c r="AB10" s="42"/>
      <c r="AC10" s="42"/>
      <c r="AD10" s="42"/>
      <c r="AE10" s="67"/>
      <c r="AF10" s="67"/>
      <c r="AG10" s="67"/>
      <c r="AH10" s="67"/>
      <c r="AI10" s="67"/>
      <c r="AJ10" s="42"/>
      <c r="AK10" s="39"/>
      <c r="AL10" s="3"/>
      <c r="AM10" s="3"/>
      <c r="AN10" s="3"/>
      <c r="AO10" s="3"/>
      <c r="AP10" s="3"/>
      <c r="AQ10" s="3"/>
      <c r="AR10" s="3"/>
    </row>
    <row r="11" spans="1:56" ht="3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7"/>
      <c r="AB11" s="20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56" ht="12.75" customHeight="1" x14ac:dyDescent="0.2">
      <c r="A12" s="8"/>
      <c r="B12" s="89" t="s">
        <v>27</v>
      </c>
      <c r="C12" s="115" t="s">
        <v>28</v>
      </c>
      <c r="D12" s="116"/>
      <c r="E12" s="116"/>
      <c r="F12" s="116"/>
      <c r="G12" s="116"/>
      <c r="H12" s="116"/>
      <c r="I12" s="116"/>
      <c r="J12" s="116"/>
      <c r="K12" s="117"/>
      <c r="L12" s="133" t="s">
        <v>1</v>
      </c>
      <c r="M12" s="134"/>
      <c r="N12" s="98" t="s">
        <v>2</v>
      </c>
      <c r="O12" s="98" t="s">
        <v>3</v>
      </c>
      <c r="P12" s="98" t="s">
        <v>50</v>
      </c>
      <c r="Q12" s="89" t="s">
        <v>4</v>
      </c>
      <c r="R12" s="89" t="s">
        <v>5</v>
      </c>
      <c r="S12" s="105" t="s">
        <v>6</v>
      </c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12" t="s">
        <v>78</v>
      </c>
    </row>
    <row r="13" spans="1:56" ht="12.75" customHeight="1" x14ac:dyDescent="0.2">
      <c r="A13" s="8"/>
      <c r="B13" s="94"/>
      <c r="C13" s="118"/>
      <c r="D13" s="119"/>
      <c r="E13" s="119"/>
      <c r="F13" s="119"/>
      <c r="G13" s="119"/>
      <c r="H13" s="119"/>
      <c r="I13" s="119"/>
      <c r="J13" s="119"/>
      <c r="K13" s="120"/>
      <c r="L13" s="106" t="s">
        <v>44</v>
      </c>
      <c r="M13" s="95" t="s">
        <v>45</v>
      </c>
      <c r="N13" s="99"/>
      <c r="O13" s="99"/>
      <c r="P13" s="99"/>
      <c r="Q13" s="94"/>
      <c r="R13" s="94"/>
      <c r="S13" s="91" t="s">
        <v>42</v>
      </c>
      <c r="T13" s="92"/>
      <c r="U13" s="92"/>
      <c r="V13" s="92"/>
      <c r="W13" s="92"/>
      <c r="X13" s="93"/>
      <c r="Y13" s="124" t="s">
        <v>43</v>
      </c>
      <c r="Z13" s="125"/>
      <c r="AA13" s="125"/>
      <c r="AB13" s="125"/>
      <c r="AC13" s="125"/>
      <c r="AD13" s="125"/>
      <c r="AE13" s="125"/>
      <c r="AF13" s="125"/>
      <c r="AG13" s="125"/>
      <c r="AH13" s="125"/>
      <c r="AI13" s="126"/>
      <c r="AJ13" s="89" t="s">
        <v>41</v>
      </c>
      <c r="AK13" s="113"/>
    </row>
    <row r="14" spans="1:56" ht="21.75" customHeight="1" x14ac:dyDescent="0.2">
      <c r="A14" s="8"/>
      <c r="B14" s="94"/>
      <c r="C14" s="118"/>
      <c r="D14" s="119"/>
      <c r="E14" s="119"/>
      <c r="F14" s="119"/>
      <c r="G14" s="119"/>
      <c r="H14" s="119"/>
      <c r="I14" s="119"/>
      <c r="J14" s="119"/>
      <c r="K14" s="120"/>
      <c r="L14" s="135"/>
      <c r="M14" s="141"/>
      <c r="N14" s="99"/>
      <c r="O14" s="99"/>
      <c r="P14" s="99"/>
      <c r="Q14" s="94"/>
      <c r="R14" s="94"/>
      <c r="S14" s="89" t="s">
        <v>67</v>
      </c>
      <c r="T14" s="91" t="s">
        <v>82</v>
      </c>
      <c r="U14" s="92"/>
      <c r="V14" s="92"/>
      <c r="W14" s="92"/>
      <c r="X14" s="93"/>
      <c r="Y14" s="127"/>
      <c r="Z14" s="128"/>
      <c r="AA14" s="128"/>
      <c r="AB14" s="128"/>
      <c r="AC14" s="128"/>
      <c r="AD14" s="128"/>
      <c r="AE14" s="128"/>
      <c r="AF14" s="128"/>
      <c r="AG14" s="128"/>
      <c r="AH14" s="128"/>
      <c r="AI14" s="129"/>
      <c r="AJ14" s="94"/>
      <c r="AK14" s="113"/>
    </row>
    <row r="15" spans="1:56" ht="30.6" customHeight="1" x14ac:dyDescent="0.2">
      <c r="A15" s="8"/>
      <c r="B15" s="94"/>
      <c r="C15" s="118"/>
      <c r="D15" s="119"/>
      <c r="E15" s="119"/>
      <c r="F15" s="119"/>
      <c r="G15" s="119"/>
      <c r="H15" s="119"/>
      <c r="I15" s="119"/>
      <c r="J15" s="119"/>
      <c r="K15" s="120"/>
      <c r="L15" s="135"/>
      <c r="M15" s="141"/>
      <c r="N15" s="99"/>
      <c r="O15" s="99"/>
      <c r="P15" s="99"/>
      <c r="Q15" s="94"/>
      <c r="R15" s="94"/>
      <c r="S15" s="94"/>
      <c r="T15" s="95" t="s">
        <v>79</v>
      </c>
      <c r="U15" s="89" t="s">
        <v>80</v>
      </c>
      <c r="V15" s="89" t="s">
        <v>81</v>
      </c>
      <c r="W15" s="89" t="s">
        <v>88</v>
      </c>
      <c r="X15" s="89" t="s">
        <v>90</v>
      </c>
      <c r="Y15" s="101" t="s">
        <v>29</v>
      </c>
      <c r="Z15" s="101" t="s">
        <v>30</v>
      </c>
      <c r="AA15" s="101" t="s">
        <v>31</v>
      </c>
      <c r="AB15" s="101" t="s">
        <v>32</v>
      </c>
      <c r="AC15" s="101" t="s">
        <v>33</v>
      </c>
      <c r="AD15" s="101" t="s">
        <v>34</v>
      </c>
      <c r="AE15" s="101" t="s">
        <v>35</v>
      </c>
      <c r="AF15" s="101" t="s">
        <v>36</v>
      </c>
      <c r="AG15" s="101" t="s">
        <v>37</v>
      </c>
      <c r="AH15" s="101" t="s">
        <v>38</v>
      </c>
      <c r="AI15" s="106" t="s">
        <v>47</v>
      </c>
      <c r="AJ15" s="94"/>
      <c r="AK15" s="113"/>
    </row>
    <row r="16" spans="1:56" ht="30.6" customHeight="1" x14ac:dyDescent="0.2">
      <c r="A16" s="8"/>
      <c r="B16" s="90"/>
      <c r="C16" s="121"/>
      <c r="D16" s="122"/>
      <c r="E16" s="122"/>
      <c r="F16" s="122"/>
      <c r="G16" s="122"/>
      <c r="H16" s="122"/>
      <c r="I16" s="122"/>
      <c r="J16" s="122"/>
      <c r="K16" s="123"/>
      <c r="L16" s="107"/>
      <c r="M16" s="142"/>
      <c r="N16" s="100"/>
      <c r="O16" s="100"/>
      <c r="P16" s="100"/>
      <c r="Q16" s="90"/>
      <c r="R16" s="90"/>
      <c r="S16" s="90"/>
      <c r="T16" s="96"/>
      <c r="U16" s="90"/>
      <c r="V16" s="90"/>
      <c r="W16" s="90"/>
      <c r="X16" s="90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7"/>
      <c r="AJ16" s="90"/>
      <c r="AK16" s="114"/>
    </row>
    <row r="17" spans="1:40" ht="1.9" customHeight="1" x14ac:dyDescent="0.2">
      <c r="A17" s="8"/>
      <c r="B17" s="46"/>
      <c r="C17" s="47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48"/>
      <c r="P17" s="48"/>
      <c r="Q17" s="48"/>
      <c r="R17" s="48"/>
      <c r="S17" s="48"/>
      <c r="T17" s="48"/>
      <c r="U17" s="74"/>
      <c r="V17" s="74"/>
      <c r="W17" s="74"/>
      <c r="X17" s="75"/>
      <c r="Y17" s="48"/>
      <c r="Z17" s="48"/>
      <c r="AA17" s="7"/>
      <c r="AB17" s="20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40" ht="16.5" customHeight="1" x14ac:dyDescent="0.2">
      <c r="A18" s="8"/>
      <c r="B18" s="49">
        <v>1</v>
      </c>
      <c r="C18" s="130"/>
      <c r="D18" s="131"/>
      <c r="E18" s="131"/>
      <c r="F18" s="131"/>
      <c r="G18" s="131"/>
      <c r="H18" s="131"/>
      <c r="I18" s="131"/>
      <c r="J18" s="131"/>
      <c r="K18" s="132"/>
      <c r="L18" s="50"/>
      <c r="M18" s="50"/>
      <c r="N18" s="50"/>
      <c r="O18" s="50"/>
      <c r="P18" s="50"/>
      <c r="Q18" s="50"/>
      <c r="R18" s="50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3">
        <f>SUM(Y18:AH18)-AG18</f>
        <v>0</v>
      </c>
      <c r="AJ18" s="63">
        <f>SUM(S18:X18,AI18)</f>
        <v>0</v>
      </c>
      <c r="AK18" s="53"/>
    </row>
    <row r="19" spans="1:40" ht="16.5" customHeight="1" x14ac:dyDescent="0.2">
      <c r="A19" s="8"/>
      <c r="B19" s="49">
        <v>2</v>
      </c>
      <c r="C19" s="130"/>
      <c r="D19" s="131"/>
      <c r="E19" s="131"/>
      <c r="F19" s="131"/>
      <c r="G19" s="131"/>
      <c r="H19" s="131"/>
      <c r="I19" s="131"/>
      <c r="J19" s="131"/>
      <c r="K19" s="132"/>
      <c r="L19" s="50"/>
      <c r="M19" s="50"/>
      <c r="N19" s="50"/>
      <c r="O19" s="50"/>
      <c r="P19" s="50"/>
      <c r="Q19" s="50"/>
      <c r="R19" s="50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3">
        <f>SUM(Y19:AH19)-AG19</f>
        <v>0</v>
      </c>
      <c r="AJ19" s="52">
        <f t="shared" ref="AJ19:AJ42" si="0">SUM(S19:X19,AI19)</f>
        <v>0</v>
      </c>
      <c r="AK19" s="53"/>
      <c r="AM19" s="22" t="s">
        <v>12</v>
      </c>
      <c r="AN19" s="22" t="s">
        <v>25</v>
      </c>
    </row>
    <row r="20" spans="1:40" ht="16.5" customHeight="1" x14ac:dyDescent="0.2">
      <c r="A20" s="8"/>
      <c r="B20" s="49">
        <v>3</v>
      </c>
      <c r="C20" s="130"/>
      <c r="D20" s="131"/>
      <c r="E20" s="131"/>
      <c r="F20" s="131"/>
      <c r="G20" s="131"/>
      <c r="H20" s="131"/>
      <c r="I20" s="131"/>
      <c r="J20" s="131"/>
      <c r="K20" s="132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3">
        <f>SUM(Y20:AH20)-AG20</f>
        <v>0</v>
      </c>
      <c r="AJ20" s="52">
        <f t="shared" si="0"/>
        <v>0</v>
      </c>
      <c r="AK20" s="53"/>
      <c r="AM20" s="22" t="s">
        <v>14</v>
      </c>
      <c r="AN20" s="22" t="s">
        <v>13</v>
      </c>
    </row>
    <row r="21" spans="1:40" ht="16.5" customHeight="1" x14ac:dyDescent="0.2">
      <c r="A21" s="8"/>
      <c r="B21" s="49">
        <v>4</v>
      </c>
      <c r="C21" s="130"/>
      <c r="D21" s="131"/>
      <c r="E21" s="131"/>
      <c r="F21" s="131"/>
      <c r="G21" s="131"/>
      <c r="H21" s="131"/>
      <c r="I21" s="131"/>
      <c r="J21" s="131"/>
      <c r="K21" s="132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3">
        <f>SUM(Y21:AH21)-AG21</f>
        <v>0</v>
      </c>
      <c r="AJ21" s="63">
        <f>SUM(S21:X21,AI21)</f>
        <v>0</v>
      </c>
      <c r="AK21" s="53"/>
      <c r="AM21" s="22" t="s">
        <v>24</v>
      </c>
      <c r="AN21" s="22" t="s">
        <v>19</v>
      </c>
    </row>
    <row r="22" spans="1:40" ht="16.5" customHeight="1" x14ac:dyDescent="0.2">
      <c r="A22" s="8"/>
      <c r="B22" s="49">
        <v>5</v>
      </c>
      <c r="C22" s="130"/>
      <c r="D22" s="131"/>
      <c r="E22" s="131"/>
      <c r="F22" s="131"/>
      <c r="G22" s="131"/>
      <c r="H22" s="131"/>
      <c r="I22" s="131"/>
      <c r="J22" s="131"/>
      <c r="K22" s="132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3">
        <f t="shared" ref="AI22:AI42" si="1">SUM(Y22:AH22)-AG22</f>
        <v>0</v>
      </c>
      <c r="AJ22" s="52">
        <f t="shared" si="0"/>
        <v>0</v>
      </c>
      <c r="AK22" s="53"/>
      <c r="AM22" s="22"/>
      <c r="AN22" s="22" t="s">
        <v>15</v>
      </c>
    </row>
    <row r="23" spans="1:40" ht="16.5" customHeight="1" x14ac:dyDescent="0.2">
      <c r="A23" s="8"/>
      <c r="B23" s="49">
        <v>6</v>
      </c>
      <c r="C23" s="130"/>
      <c r="D23" s="131"/>
      <c r="E23" s="131"/>
      <c r="F23" s="131"/>
      <c r="G23" s="131"/>
      <c r="H23" s="131"/>
      <c r="I23" s="131"/>
      <c r="J23" s="131"/>
      <c r="K23" s="132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3">
        <f t="shared" si="1"/>
        <v>0</v>
      </c>
      <c r="AJ23" s="52">
        <f t="shared" si="0"/>
        <v>0</v>
      </c>
      <c r="AK23" s="53"/>
      <c r="AN23" s="22" t="s">
        <v>16</v>
      </c>
    </row>
    <row r="24" spans="1:40" ht="16.5" customHeight="1" x14ac:dyDescent="0.2">
      <c r="A24" s="8"/>
      <c r="B24" s="49">
        <v>7</v>
      </c>
      <c r="C24" s="130"/>
      <c r="D24" s="131"/>
      <c r="E24" s="131"/>
      <c r="F24" s="131"/>
      <c r="G24" s="131"/>
      <c r="H24" s="131"/>
      <c r="I24" s="131"/>
      <c r="J24" s="131"/>
      <c r="K24" s="132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3">
        <f t="shared" si="1"/>
        <v>0</v>
      </c>
      <c r="AJ24" s="52">
        <f t="shared" si="0"/>
        <v>0</v>
      </c>
      <c r="AK24" s="53"/>
      <c r="AM24" s="22"/>
      <c r="AN24" s="22" t="s">
        <v>17</v>
      </c>
    </row>
    <row r="25" spans="1:40" ht="16.5" customHeight="1" x14ac:dyDescent="0.2">
      <c r="A25" s="8"/>
      <c r="B25" s="49">
        <v>8</v>
      </c>
      <c r="C25" s="130"/>
      <c r="D25" s="131"/>
      <c r="E25" s="131"/>
      <c r="F25" s="131"/>
      <c r="G25" s="131"/>
      <c r="H25" s="131"/>
      <c r="I25" s="131"/>
      <c r="J25" s="131"/>
      <c r="K25" s="132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3">
        <f t="shared" si="1"/>
        <v>0</v>
      </c>
      <c r="AJ25" s="52">
        <f t="shared" si="0"/>
        <v>0</v>
      </c>
      <c r="AK25" s="53"/>
      <c r="AM25" s="22" t="s">
        <v>19</v>
      </c>
      <c r="AN25" s="22" t="s">
        <v>18</v>
      </c>
    </row>
    <row r="26" spans="1:40" ht="16.5" customHeight="1" x14ac:dyDescent="0.2">
      <c r="A26" s="8"/>
      <c r="B26" s="49">
        <v>9</v>
      </c>
      <c r="C26" s="130"/>
      <c r="D26" s="131"/>
      <c r="E26" s="131"/>
      <c r="F26" s="131"/>
      <c r="G26" s="131"/>
      <c r="H26" s="131"/>
      <c r="I26" s="131"/>
      <c r="J26" s="131"/>
      <c r="K26" s="132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3">
        <f t="shared" si="1"/>
        <v>0</v>
      </c>
      <c r="AJ26" s="52">
        <f t="shared" si="0"/>
        <v>0</v>
      </c>
      <c r="AK26" s="53"/>
      <c r="AM26" s="22" t="s">
        <v>75</v>
      </c>
      <c r="AN26" s="22" t="s">
        <v>20</v>
      </c>
    </row>
    <row r="27" spans="1:40" ht="16.5" customHeight="1" x14ac:dyDescent="0.2">
      <c r="A27" s="8"/>
      <c r="B27" s="49">
        <v>10</v>
      </c>
      <c r="C27" s="130"/>
      <c r="D27" s="131"/>
      <c r="E27" s="131"/>
      <c r="F27" s="131"/>
      <c r="G27" s="131"/>
      <c r="H27" s="131"/>
      <c r="I27" s="131"/>
      <c r="J27" s="131"/>
      <c r="K27" s="132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3">
        <f t="shared" si="1"/>
        <v>0</v>
      </c>
      <c r="AJ27" s="52">
        <f t="shared" si="0"/>
        <v>0</v>
      </c>
      <c r="AK27" s="53"/>
      <c r="AM27" s="22" t="s">
        <v>76</v>
      </c>
      <c r="AN27" s="22" t="s">
        <v>21</v>
      </c>
    </row>
    <row r="28" spans="1:40" ht="16.5" customHeight="1" x14ac:dyDescent="0.2">
      <c r="A28" s="8"/>
      <c r="B28" s="49">
        <v>11</v>
      </c>
      <c r="C28" s="130"/>
      <c r="D28" s="131"/>
      <c r="E28" s="131"/>
      <c r="F28" s="131"/>
      <c r="G28" s="131"/>
      <c r="H28" s="131"/>
      <c r="I28" s="131"/>
      <c r="J28" s="131"/>
      <c r="K28" s="132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3">
        <f t="shared" si="1"/>
        <v>0</v>
      </c>
      <c r="AJ28" s="52">
        <f t="shared" si="0"/>
        <v>0</v>
      </c>
      <c r="AK28" s="53"/>
      <c r="AM28" s="22" t="s">
        <v>77</v>
      </c>
      <c r="AN28" s="22"/>
    </row>
    <row r="29" spans="1:40" ht="16.5" customHeight="1" x14ac:dyDescent="0.2">
      <c r="A29" s="8"/>
      <c r="B29" s="49">
        <v>12</v>
      </c>
      <c r="C29" s="130"/>
      <c r="D29" s="131"/>
      <c r="E29" s="131"/>
      <c r="F29" s="131"/>
      <c r="G29" s="131"/>
      <c r="H29" s="131"/>
      <c r="I29" s="131"/>
      <c r="J29" s="131"/>
      <c r="K29" s="132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3">
        <f t="shared" si="1"/>
        <v>0</v>
      </c>
      <c r="AJ29" s="52">
        <f t="shared" si="0"/>
        <v>0</v>
      </c>
      <c r="AK29" s="53"/>
      <c r="AM29" s="22"/>
      <c r="AN29" s="22"/>
    </row>
    <row r="30" spans="1:40" ht="16.5" customHeight="1" x14ac:dyDescent="0.2">
      <c r="A30" s="8"/>
      <c r="B30" s="49">
        <v>13</v>
      </c>
      <c r="C30" s="130"/>
      <c r="D30" s="131"/>
      <c r="E30" s="131"/>
      <c r="F30" s="131"/>
      <c r="G30" s="131"/>
      <c r="H30" s="131"/>
      <c r="I30" s="131"/>
      <c r="J30" s="131"/>
      <c r="K30" s="132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3">
        <f t="shared" si="1"/>
        <v>0</v>
      </c>
      <c r="AJ30" s="52">
        <f t="shared" si="0"/>
        <v>0</v>
      </c>
      <c r="AK30" s="53"/>
      <c r="AM30" s="22" t="s">
        <v>62</v>
      </c>
      <c r="AN30" s="22"/>
    </row>
    <row r="31" spans="1:40" ht="16.5" customHeight="1" x14ac:dyDescent="0.2">
      <c r="A31" s="8"/>
      <c r="B31" s="49">
        <v>14</v>
      </c>
      <c r="C31" s="130"/>
      <c r="D31" s="131"/>
      <c r="E31" s="131"/>
      <c r="F31" s="131"/>
      <c r="G31" s="131"/>
      <c r="H31" s="131"/>
      <c r="I31" s="131"/>
      <c r="J31" s="131"/>
      <c r="K31" s="132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3">
        <f t="shared" si="1"/>
        <v>0</v>
      </c>
      <c r="AJ31" s="52">
        <f t="shared" si="0"/>
        <v>0</v>
      </c>
      <c r="AK31" s="53"/>
      <c r="AM31" s="22" t="s">
        <v>63</v>
      </c>
      <c r="AN31" s="22"/>
    </row>
    <row r="32" spans="1:40" ht="16.5" customHeight="1" x14ac:dyDescent="0.2">
      <c r="A32" s="8"/>
      <c r="B32" s="49">
        <v>15</v>
      </c>
      <c r="C32" s="130"/>
      <c r="D32" s="131"/>
      <c r="E32" s="131"/>
      <c r="F32" s="131"/>
      <c r="G32" s="131"/>
      <c r="H32" s="131"/>
      <c r="I32" s="131"/>
      <c r="J32" s="131"/>
      <c r="K32" s="132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3">
        <f t="shared" si="1"/>
        <v>0</v>
      </c>
      <c r="AJ32" s="52">
        <f t="shared" si="0"/>
        <v>0</v>
      </c>
      <c r="AK32" s="53"/>
      <c r="AM32" s="22" t="s">
        <v>64</v>
      </c>
      <c r="AN32" s="22"/>
    </row>
    <row r="33" spans="1:40" ht="16.5" customHeight="1" x14ac:dyDescent="0.2">
      <c r="A33" s="8"/>
      <c r="B33" s="49">
        <v>16</v>
      </c>
      <c r="C33" s="130"/>
      <c r="D33" s="131"/>
      <c r="E33" s="131"/>
      <c r="F33" s="131"/>
      <c r="G33" s="131"/>
      <c r="H33" s="131"/>
      <c r="I33" s="131"/>
      <c r="J33" s="131"/>
      <c r="K33" s="132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3">
        <f t="shared" si="1"/>
        <v>0</v>
      </c>
      <c r="AJ33" s="52">
        <f t="shared" si="0"/>
        <v>0</v>
      </c>
      <c r="AK33" s="53"/>
      <c r="AM33" s="22" t="s">
        <v>65</v>
      </c>
      <c r="AN33" s="22"/>
    </row>
    <row r="34" spans="1:40" ht="16.5" customHeight="1" x14ac:dyDescent="0.2">
      <c r="A34" s="8"/>
      <c r="B34" s="49">
        <v>17</v>
      </c>
      <c r="C34" s="130"/>
      <c r="D34" s="131"/>
      <c r="E34" s="131"/>
      <c r="F34" s="131"/>
      <c r="G34" s="131"/>
      <c r="H34" s="131"/>
      <c r="I34" s="131"/>
      <c r="J34" s="131"/>
      <c r="K34" s="132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3">
        <f t="shared" si="1"/>
        <v>0</v>
      </c>
      <c r="AJ34" s="52">
        <f t="shared" si="0"/>
        <v>0</v>
      </c>
      <c r="AK34" s="53"/>
      <c r="AM34" s="22" t="s">
        <v>26</v>
      </c>
    </row>
    <row r="35" spans="1:40" ht="16.5" customHeight="1" x14ac:dyDescent="0.2">
      <c r="A35" s="8"/>
      <c r="B35" s="49">
        <v>18</v>
      </c>
      <c r="C35" s="130"/>
      <c r="D35" s="131"/>
      <c r="E35" s="131"/>
      <c r="F35" s="131"/>
      <c r="G35" s="131"/>
      <c r="H35" s="131"/>
      <c r="I35" s="131"/>
      <c r="J35" s="131"/>
      <c r="K35" s="132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3">
        <f t="shared" si="1"/>
        <v>0</v>
      </c>
      <c r="AJ35" s="52">
        <f t="shared" si="0"/>
        <v>0</v>
      </c>
      <c r="AK35" s="53"/>
      <c r="AM35" s="54" t="s">
        <v>22</v>
      </c>
    </row>
    <row r="36" spans="1:40" ht="16.5" customHeight="1" x14ac:dyDescent="0.2">
      <c r="A36" s="8"/>
      <c r="B36" s="49">
        <v>19</v>
      </c>
      <c r="C36" s="130"/>
      <c r="D36" s="131"/>
      <c r="E36" s="131"/>
      <c r="F36" s="131"/>
      <c r="G36" s="131"/>
      <c r="H36" s="131"/>
      <c r="I36" s="131"/>
      <c r="J36" s="131"/>
      <c r="K36" s="132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3">
        <f t="shared" si="1"/>
        <v>0</v>
      </c>
      <c r="AJ36" s="52">
        <f t="shared" si="0"/>
        <v>0</v>
      </c>
      <c r="AK36" s="53"/>
      <c r="AM36" s="54" t="s">
        <v>23</v>
      </c>
    </row>
    <row r="37" spans="1:40" ht="16.5" customHeight="1" x14ac:dyDescent="0.2">
      <c r="A37" s="8"/>
      <c r="B37" s="49">
        <v>20</v>
      </c>
      <c r="C37" s="130"/>
      <c r="D37" s="131"/>
      <c r="E37" s="131"/>
      <c r="F37" s="131"/>
      <c r="G37" s="131"/>
      <c r="H37" s="131"/>
      <c r="I37" s="131"/>
      <c r="J37" s="131"/>
      <c r="K37" s="132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3">
        <f t="shared" si="1"/>
        <v>0</v>
      </c>
      <c r="AJ37" s="52">
        <f t="shared" si="0"/>
        <v>0</v>
      </c>
      <c r="AK37" s="53"/>
    </row>
    <row r="38" spans="1:40" ht="16.5" customHeight="1" x14ac:dyDescent="0.2">
      <c r="A38" s="8"/>
      <c r="B38" s="49">
        <v>21</v>
      </c>
      <c r="C38" s="130"/>
      <c r="D38" s="131"/>
      <c r="E38" s="131"/>
      <c r="F38" s="131"/>
      <c r="G38" s="131"/>
      <c r="H38" s="131"/>
      <c r="I38" s="131"/>
      <c r="J38" s="131"/>
      <c r="K38" s="132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3">
        <f t="shared" si="1"/>
        <v>0</v>
      </c>
      <c r="AJ38" s="52">
        <f t="shared" si="0"/>
        <v>0</v>
      </c>
      <c r="AK38" s="53"/>
    </row>
    <row r="39" spans="1:40" ht="16.5" customHeight="1" x14ac:dyDescent="0.2">
      <c r="A39" s="8"/>
      <c r="B39" s="49">
        <v>22</v>
      </c>
      <c r="C39" s="130"/>
      <c r="D39" s="131"/>
      <c r="E39" s="131"/>
      <c r="F39" s="131"/>
      <c r="G39" s="131"/>
      <c r="H39" s="131"/>
      <c r="I39" s="131"/>
      <c r="J39" s="131"/>
      <c r="K39" s="132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3">
        <f t="shared" si="1"/>
        <v>0</v>
      </c>
      <c r="AJ39" s="52">
        <f t="shared" si="0"/>
        <v>0</v>
      </c>
      <c r="AK39" s="53"/>
    </row>
    <row r="40" spans="1:40" ht="16.5" customHeight="1" x14ac:dyDescent="0.2">
      <c r="A40" s="8"/>
      <c r="B40" s="49">
        <v>23</v>
      </c>
      <c r="C40" s="130"/>
      <c r="D40" s="131"/>
      <c r="E40" s="131"/>
      <c r="F40" s="131"/>
      <c r="G40" s="131"/>
      <c r="H40" s="131"/>
      <c r="I40" s="131"/>
      <c r="J40" s="131"/>
      <c r="K40" s="132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3">
        <f t="shared" si="1"/>
        <v>0</v>
      </c>
      <c r="AJ40" s="52">
        <f t="shared" si="0"/>
        <v>0</v>
      </c>
      <c r="AK40" s="53"/>
    </row>
    <row r="41" spans="1:40" ht="16.5" customHeight="1" x14ac:dyDescent="0.2">
      <c r="A41" s="8"/>
      <c r="B41" s="49">
        <v>24</v>
      </c>
      <c r="C41" s="130"/>
      <c r="D41" s="131"/>
      <c r="E41" s="131"/>
      <c r="F41" s="131"/>
      <c r="G41" s="131"/>
      <c r="H41" s="131"/>
      <c r="I41" s="131"/>
      <c r="J41" s="131"/>
      <c r="K41" s="132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3">
        <f t="shared" si="1"/>
        <v>0</v>
      </c>
      <c r="AJ41" s="52">
        <f t="shared" si="0"/>
        <v>0</v>
      </c>
      <c r="AK41" s="53"/>
    </row>
    <row r="42" spans="1:40" ht="16.5" customHeight="1" x14ac:dyDescent="0.2">
      <c r="A42" s="8"/>
      <c r="B42" s="49">
        <v>25</v>
      </c>
      <c r="C42" s="130"/>
      <c r="D42" s="131"/>
      <c r="E42" s="131"/>
      <c r="F42" s="131"/>
      <c r="G42" s="131"/>
      <c r="H42" s="131"/>
      <c r="I42" s="131"/>
      <c r="J42" s="131"/>
      <c r="K42" s="132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3">
        <f t="shared" si="1"/>
        <v>0</v>
      </c>
      <c r="AJ42" s="52">
        <f t="shared" si="0"/>
        <v>0</v>
      </c>
      <c r="AK42" s="53"/>
    </row>
    <row r="43" spans="1:40" s="3" customFormat="1" ht="2.2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39"/>
    </row>
    <row r="44" spans="1:40" ht="8.25" customHeight="1" x14ac:dyDescent="0.2">
      <c r="A44" s="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8"/>
      <c r="M44" s="8"/>
      <c r="N44" s="8"/>
      <c r="O44" s="8"/>
      <c r="P44" s="8"/>
      <c r="Q44" s="56"/>
      <c r="R44" s="56"/>
      <c r="S44" s="57">
        <f t="shared" ref="S44:Y44" si="2">SUM(S18:S42)</f>
        <v>0</v>
      </c>
      <c r="T44" s="57">
        <f t="shared" si="2"/>
        <v>0</v>
      </c>
      <c r="U44" s="57">
        <f t="shared" si="2"/>
        <v>0</v>
      </c>
      <c r="V44" s="57">
        <f t="shared" si="2"/>
        <v>0</v>
      </c>
      <c r="W44" s="57">
        <f t="shared" si="2"/>
        <v>0</v>
      </c>
      <c r="X44" s="57">
        <f t="shared" si="2"/>
        <v>0</v>
      </c>
      <c r="Y44" s="58">
        <f t="shared" si="2"/>
        <v>0</v>
      </c>
      <c r="Z44" s="58">
        <f t="shared" ref="Z44:AJ44" si="3">SUM(Z18:Z42)</f>
        <v>0</v>
      </c>
      <c r="AA44" s="58">
        <f t="shared" si="3"/>
        <v>0</v>
      </c>
      <c r="AB44" s="58">
        <f t="shared" si="3"/>
        <v>0</v>
      </c>
      <c r="AC44" s="58">
        <f t="shared" si="3"/>
        <v>0</v>
      </c>
      <c r="AD44" s="58">
        <f t="shared" si="3"/>
        <v>0</v>
      </c>
      <c r="AE44" s="58">
        <f t="shared" si="3"/>
        <v>0</v>
      </c>
      <c r="AF44" s="58">
        <f t="shared" si="3"/>
        <v>0</v>
      </c>
      <c r="AG44" s="58">
        <f t="shared" si="3"/>
        <v>0</v>
      </c>
      <c r="AH44" s="58">
        <f t="shared" si="3"/>
        <v>0</v>
      </c>
      <c r="AI44" s="58">
        <f>SUM(AI18:AI42)</f>
        <v>0</v>
      </c>
      <c r="AJ44" s="58">
        <f t="shared" si="3"/>
        <v>0</v>
      </c>
      <c r="AK44" s="18"/>
    </row>
    <row r="45" spans="1:40" ht="7.9" customHeight="1" x14ac:dyDescent="0.2">
      <c r="A45" s="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8"/>
      <c r="M45" s="8"/>
      <c r="N45" s="8"/>
      <c r="O45" s="8"/>
      <c r="P45" s="8"/>
      <c r="Q45" s="56"/>
      <c r="R45" s="56"/>
      <c r="S45" s="8"/>
      <c r="T45" s="8"/>
      <c r="U45" s="8"/>
      <c r="V45" s="8"/>
      <c r="W45" s="8"/>
      <c r="X45" s="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40" ht="12.75" x14ac:dyDescent="0.2">
      <c r="A46" s="7"/>
      <c r="B46" s="59" t="s">
        <v>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18"/>
      <c r="Z46" s="18"/>
      <c r="AA46" s="18"/>
      <c r="AB46" s="18"/>
      <c r="AC46" s="18"/>
      <c r="AD46" s="18"/>
      <c r="AE46" s="18"/>
      <c r="AF46" s="45" t="s">
        <v>7</v>
      </c>
      <c r="AG46" s="111"/>
      <c r="AH46" s="111"/>
      <c r="AI46" s="60"/>
      <c r="AJ46" s="18"/>
      <c r="AK46" s="18"/>
    </row>
    <row r="47" spans="1:40" ht="12.75" x14ac:dyDescent="0.2">
      <c r="A47" s="7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</row>
    <row r="48" spans="1:40" ht="12.75" x14ac:dyDescent="0.2">
      <c r="A48" s="7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</row>
    <row r="49" spans="1:37" ht="12.75" x14ac:dyDescent="0.2">
      <c r="A49" s="7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</row>
    <row r="50" spans="1:37" ht="12.75" x14ac:dyDescent="0.2">
      <c r="A50" s="2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37" ht="12.75" hidden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AI51" s="1" t="s">
        <v>60</v>
      </c>
      <c r="AJ51" s="1" t="s">
        <v>13</v>
      </c>
    </row>
    <row r="52" spans="1:37" hidden="1" x14ac:dyDescent="0.2">
      <c r="AG52" s="1" t="s">
        <v>61</v>
      </c>
      <c r="AI52" s="62">
        <f>COUNTIFS($Q$18:$Q$42,"&lt;25",$P$18:$P$42,"F")</f>
        <v>0</v>
      </c>
      <c r="AJ52" s="62">
        <f>COUNTIFS($Q$18:$Q$42,"&lt;25",$P$18:$P$42,"M")</f>
        <v>0</v>
      </c>
    </row>
    <row r="53" spans="1:37" hidden="1" x14ac:dyDescent="0.2">
      <c r="AG53" s="1" t="s">
        <v>51</v>
      </c>
      <c r="AI53" s="62">
        <f>COUNTIFS($Q$18:$Q$42,"&gt;24",$Q$18:$Q$42,"&lt;30",$P$18:$P$42,"F")</f>
        <v>0</v>
      </c>
      <c r="AJ53" s="62">
        <f>COUNTIFS($Q$18:$Q$42,"&gt;24",$Q$18:$Q$42,"&lt;30",$P$18:$P$42,"M")</f>
        <v>0</v>
      </c>
    </row>
    <row r="54" spans="1:37" hidden="1" x14ac:dyDescent="0.2">
      <c r="AG54" s="1" t="s">
        <v>52</v>
      </c>
      <c r="AI54" s="62">
        <f>COUNTIFS($Q$18:$Q$42,"&gt;29",$Q$18:$Q$42,"&lt;35",$P$18:$P$42,"F")</f>
        <v>0</v>
      </c>
      <c r="AJ54" s="62">
        <f>COUNTIFS($Q$18:$Q$42,"&gt;29",$Q$18:$Q$42,"&lt;35",$P$18:$P$42,"M")</f>
        <v>0</v>
      </c>
    </row>
    <row r="55" spans="1:37" hidden="1" x14ac:dyDescent="0.2">
      <c r="AG55" s="1" t="s">
        <v>53</v>
      </c>
      <c r="AI55" s="62">
        <f>COUNTIFS($Q$18:$Q$42,"&gt;34",$Q$18:$Q$42,"&lt;40",$P$18:$P$42,"F")</f>
        <v>0</v>
      </c>
      <c r="AJ55" s="62">
        <f>COUNTIFS($Q$18:$Q$42,"&gt;34",$Q$18:$Q$42,"&lt;40",$P$18:$P$42,"M")</f>
        <v>0</v>
      </c>
    </row>
    <row r="56" spans="1:37" hidden="1" x14ac:dyDescent="0.2">
      <c r="B56" s="22"/>
      <c r="C56" s="22"/>
      <c r="AG56" s="1" t="s">
        <v>54</v>
      </c>
      <c r="AI56" s="62">
        <f>COUNTIFS($Q$18:$Q$42,"&gt;39",$Q$18:$Q$42,"&lt;45",$P$18:$P$42,"F")</f>
        <v>0</v>
      </c>
      <c r="AJ56" s="62">
        <f>COUNTIFS($Q$18:$Q$42,"&gt;39",$Q$18:$Q$42,"&lt;45",$P$18:$P$42,"M")</f>
        <v>0</v>
      </c>
    </row>
    <row r="57" spans="1:37" hidden="1" x14ac:dyDescent="0.2">
      <c r="B57" s="22"/>
      <c r="C57" s="22"/>
      <c r="AG57" s="1" t="s">
        <v>55</v>
      </c>
      <c r="AI57" s="62">
        <f>COUNTIFS($Q$18:$Q$42,"&gt;44",$Q$18:$Q$42,"&lt;50",$P$18:$P$42,"F")</f>
        <v>0</v>
      </c>
      <c r="AJ57" s="62">
        <f>COUNTIFS($Q$18:$Q$42,"&gt;44",$Q$18:$Q$42,"&lt;50",$P$18:$P$42,"M")</f>
        <v>0</v>
      </c>
    </row>
    <row r="58" spans="1:37" hidden="1" x14ac:dyDescent="0.2">
      <c r="B58" s="22"/>
      <c r="C58" s="22"/>
      <c r="AG58" s="1" t="s">
        <v>56</v>
      </c>
      <c r="AI58" s="62">
        <f>COUNTIFS($Q$18:$Q$42,"&gt;49",$Q$18:$Q$42,"&lt;55",$P$18:$P$42,"F")</f>
        <v>0</v>
      </c>
      <c r="AJ58" s="62">
        <f>COUNTIFS($Q$18:$Q$42,"&gt;49",$Q$18:$Q$42,"&lt;55",$P$18:$P$42,"M")</f>
        <v>0</v>
      </c>
    </row>
    <row r="59" spans="1:37" hidden="1" x14ac:dyDescent="0.2">
      <c r="B59" s="22"/>
      <c r="C59" s="22"/>
      <c r="AG59" s="1" t="s">
        <v>57</v>
      </c>
      <c r="AI59" s="62">
        <f>COUNTIFS($Q$18:$Q$42,"&gt;54",$Q$18:$Q$42,"&lt;60",$P$18:$P$42,"F")</f>
        <v>0</v>
      </c>
      <c r="AJ59" s="62">
        <f>COUNTIFS($Q$18:$Q$42,"&gt;54",$Q$18:$Q$42,"&lt;60",$P$18:$P$42,"M")</f>
        <v>0</v>
      </c>
    </row>
    <row r="60" spans="1:37" hidden="1" x14ac:dyDescent="0.2">
      <c r="B60" s="22"/>
      <c r="C60" s="22"/>
      <c r="AG60" s="1" t="s">
        <v>58</v>
      </c>
      <c r="AI60" s="62">
        <f>COUNTIFS($Q$18:$Q$42,"&gt;59",$Q$18:$Q$42,"&lt;65",$P$18:$P$42,"F")</f>
        <v>0</v>
      </c>
      <c r="AJ60" s="62">
        <f>COUNTIFS($Q$18:$Q$42,"&gt;59",$Q$18:$Q$42,"&lt;65",$P$18:$P$42,"M")</f>
        <v>0</v>
      </c>
    </row>
    <row r="61" spans="1:37" hidden="1" x14ac:dyDescent="0.2">
      <c r="B61" s="22"/>
      <c r="C61" s="22"/>
      <c r="AG61" s="1" t="s">
        <v>59</v>
      </c>
      <c r="AI61" s="62">
        <f>COUNTIFS($Q$18:$Q$42,"&gt;64",$P$18:$P$42,"F")</f>
        <v>0</v>
      </c>
      <c r="AJ61" s="62">
        <f>COUNTIFS($Q$18:$Q$42,"&gt;64",$P$18:$P$42,"M")</f>
        <v>0</v>
      </c>
    </row>
    <row r="62" spans="1:37" hidden="1" x14ac:dyDescent="0.2">
      <c r="B62" s="22"/>
      <c r="C62" s="22"/>
      <c r="AI62" s="1">
        <f>SUM(AI52:AI61)</f>
        <v>0</v>
      </c>
      <c r="AJ62" s="1">
        <f>SUM(AJ52:AJ61)</f>
        <v>0</v>
      </c>
    </row>
    <row r="63" spans="1:37" x14ac:dyDescent="0.2">
      <c r="B63" s="22"/>
      <c r="C63" s="22"/>
    </row>
    <row r="64" spans="1:37" x14ac:dyDescent="0.2">
      <c r="B64" s="22"/>
      <c r="C64" s="22"/>
    </row>
    <row r="65" spans="2:3" x14ac:dyDescent="0.2">
      <c r="B65" s="22"/>
      <c r="C65" s="22"/>
    </row>
    <row r="66" spans="2:3" x14ac:dyDescent="0.2">
      <c r="B66" s="22"/>
      <c r="C66" s="22"/>
    </row>
    <row r="67" spans="2:3" x14ac:dyDescent="0.2">
      <c r="B67" s="22"/>
      <c r="C67" s="22"/>
    </row>
    <row r="68" spans="2:3" x14ac:dyDescent="0.2">
      <c r="B68" s="22"/>
      <c r="C68" s="22"/>
    </row>
    <row r="69" spans="2:3" x14ac:dyDescent="0.2">
      <c r="B69" s="22"/>
      <c r="C69" s="22"/>
    </row>
    <row r="70" spans="2:3" x14ac:dyDescent="0.2">
      <c r="B70" s="22"/>
      <c r="C70" s="22"/>
    </row>
    <row r="71" spans="2:3" x14ac:dyDescent="0.2">
      <c r="B71" s="22"/>
    </row>
    <row r="72" spans="2:3" x14ac:dyDescent="0.2">
      <c r="B72" s="54"/>
    </row>
  </sheetData>
  <sheetProtection password="CA51" sheet="1" selectLockedCells="1"/>
  <mergeCells count="71">
    <mergeCell ref="B4:AK4"/>
    <mergeCell ref="I5:O5"/>
    <mergeCell ref="S5:Z5"/>
    <mergeCell ref="I6:P6"/>
    <mergeCell ref="S6:Z6"/>
    <mergeCell ref="AE6:AH6"/>
    <mergeCell ref="AE7:AH7"/>
    <mergeCell ref="B8:AK8"/>
    <mergeCell ref="AE9:AH9"/>
    <mergeCell ref="E10:T10"/>
    <mergeCell ref="B12:B16"/>
    <mergeCell ref="C12:K16"/>
    <mergeCell ref="L12:M12"/>
    <mergeCell ref="N12:N16"/>
    <mergeCell ref="O12:O16"/>
    <mergeCell ref="P12:P16"/>
    <mergeCell ref="Q12:Q16"/>
    <mergeCell ref="R12:R16"/>
    <mergeCell ref="S12:AJ12"/>
    <mergeCell ref="AK12:AK16"/>
    <mergeCell ref="L13:L16"/>
    <mergeCell ref="M13:M16"/>
    <mergeCell ref="S13:X13"/>
    <mergeCell ref="Y13:AI14"/>
    <mergeCell ref="AJ13:AJ16"/>
    <mergeCell ref="S14:S16"/>
    <mergeCell ref="AE15:AE16"/>
    <mergeCell ref="AF15:AF16"/>
    <mergeCell ref="T14:X14"/>
    <mergeCell ref="T15:T16"/>
    <mergeCell ref="U15:U16"/>
    <mergeCell ref="X15:X16"/>
    <mergeCell ref="Y15:Y16"/>
    <mergeCell ref="Z15:Z16"/>
    <mergeCell ref="V15:V16"/>
    <mergeCell ref="W15:W16"/>
    <mergeCell ref="AG15:AG16"/>
    <mergeCell ref="AH15:AH16"/>
    <mergeCell ref="AI15:AI16"/>
    <mergeCell ref="D17:N17"/>
    <mergeCell ref="C18:K18"/>
    <mergeCell ref="C19:K19"/>
    <mergeCell ref="AA15:AA16"/>
    <mergeCell ref="AB15:AB16"/>
    <mergeCell ref="AC15:AC16"/>
    <mergeCell ref="AD15:AD16"/>
    <mergeCell ref="C20:K20"/>
    <mergeCell ref="C21:K21"/>
    <mergeCell ref="C22:K22"/>
    <mergeCell ref="C23:K23"/>
    <mergeCell ref="C24:K24"/>
    <mergeCell ref="C25:K25"/>
    <mergeCell ref="C26:K26"/>
    <mergeCell ref="C27:K27"/>
    <mergeCell ref="C28:K28"/>
    <mergeCell ref="C29:K29"/>
    <mergeCell ref="C30:K30"/>
    <mergeCell ref="C31:K31"/>
    <mergeCell ref="C32:K32"/>
    <mergeCell ref="C33:K33"/>
    <mergeCell ref="C34:K34"/>
    <mergeCell ref="C35:K35"/>
    <mergeCell ref="C36:K36"/>
    <mergeCell ref="C37:K37"/>
    <mergeCell ref="B47:AK49"/>
    <mergeCell ref="C38:K38"/>
    <mergeCell ref="C39:K39"/>
    <mergeCell ref="C40:K40"/>
    <mergeCell ref="C41:K41"/>
    <mergeCell ref="C42:K42"/>
    <mergeCell ref="AG46:AH46"/>
  </mergeCells>
  <dataValidations count="18">
    <dataValidation type="list" allowBlank="1" showInputMessage="1" showErrorMessage="1" error="Terá de entrar um X" sqref="M18:M42">
      <formula1>$AM$25:$AM$28</formula1>
    </dataValidation>
    <dataValidation allowBlank="1" showInputMessage="1" showErrorMessage="1" prompt="De acordo com as instruções &quot;PrE/Outros Gr&quot;." sqref="S19:S42"/>
    <dataValidation type="list" allowBlank="1" showInputMessage="1" showErrorMessage="1" error="Deverá um entrar um valor da lista disponibilizada junto da célula." sqref="N18:N42">
      <formula1>$AM$30:$AM$36</formula1>
    </dataValidation>
    <dataValidation type="list" allowBlank="1" showInputMessage="1" showErrorMessage="1" error="Deverá entrar um valor da lista disponibilizada junto da célula." sqref="P18:P42">
      <formula1>"F, M"</formula1>
    </dataValidation>
    <dataValidation type="decimal" allowBlank="1" showInputMessage="1" showErrorMessage="1" error="Deverá entrar um valor numérico." sqref="AC18:AJ42 Y19:AB42 S18:AB18">
      <formula1>0</formula1>
      <formula2>40</formula2>
    </dataValidation>
    <dataValidation type="list" allowBlank="1" showInputMessage="1" showErrorMessage="1" error="Terá de entrar um X" sqref="L18:L42">
      <formula1>$AM$19:$AM$21</formula1>
    </dataValidation>
    <dataValidation allowBlank="1" showErrorMessage="1" prompt="Horas lectivas semanais / Vagas" sqref="AI46"/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10">
      <formula1>10000000</formula1>
      <formula2>99999999</formula2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allowBlank="1" showInputMessage="1" showErrorMessage="1" error="Deverá entrar um valor inteiro." sqref="T19:X42"/>
    <dataValidation allowBlank="1" showInputMessage="1" showErrorMessage="1" prompt="Horas lectivas semanais / Vagas" sqref="AG46:AH46"/>
    <dataValidation allowBlank="1" showErrorMessage="1" sqref="AA7:AD7 AA9:AD10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S6:X6">
      <formula1>10000000</formula1>
      <formula2>99000000</formula2>
    </dataValidation>
    <dataValidation allowBlank="1" showInputMessage="1" promptTitle="Designação da Unidade Orgânica" prompt="Entrar a designação oficial da Unidade Orgânica, conforme lista disponibilizada em ficheiro próprio." sqref="I6"/>
    <dataValidation allowBlank="1" sqref="D17 Y6:Z6 E10 O17:Q17 R11:R65536 R1:R9 S17:T17 Y17:AJ17"/>
    <dataValidation type="list" allowBlank="1" showInputMessage="1" showErrorMessage="1" error="Deverá entrar um valor da lista disponibilizada junto da célula." sqref="O18:O42">
      <formula1>$AN$19:$AN$27</formula1>
    </dataValidation>
    <dataValidation allowBlank="1" showInputMessage="1" showErrorMessage="1" prompt="Nome completo do docente." sqref="B18:B42 C19:C42"/>
    <dataValidation type="whole" allowBlank="1" showInputMessage="1" showErrorMessage="1" error="Deverá entrar um número inteiro." sqref="Q18:Q42">
      <formula1>15</formula1>
      <formula2>80</formula2>
    </dataValidation>
  </dataValidations>
  <pageMargins left="0.15748031496062992" right="0.15748031496062992" top="0" bottom="0.19685039370078741" header="0" footer="0"/>
  <pageSetup paperSize="9" scale="83" orientation="landscape" horizontalDpi="300" verticalDpi="300" r:id="rId1"/>
  <headerFooter alignWithMargins="0">
    <oddFooter>&amp;L&amp;"Times New Roman,Normal"&amp;8Modelo:  SRE_P_100/110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2"/>
  <sheetViews>
    <sheetView showGridLines="0" showZeros="0" zoomScale="90" zoomScaleNormal="90" workbookViewId="0">
      <selection activeCell="AK19" sqref="AK19"/>
    </sheetView>
  </sheetViews>
  <sheetFormatPr defaultColWidth="6" defaultRowHeight="12" x14ac:dyDescent="0.2"/>
  <cols>
    <col min="1" max="1" width="0.28515625" style="1" customWidth="1"/>
    <col min="2" max="2" width="3" style="1" customWidth="1"/>
    <col min="3" max="11" width="3.28515625" style="1" customWidth="1"/>
    <col min="12" max="12" width="9" style="1" customWidth="1"/>
    <col min="13" max="13" width="4" style="1" customWidth="1"/>
    <col min="14" max="14" width="3.5703125" style="1" customWidth="1"/>
    <col min="15" max="18" width="3.5703125" style="24" customWidth="1"/>
    <col min="19" max="22" width="5.140625" style="1" customWidth="1"/>
    <col min="23" max="24" width="6" style="1" customWidth="1"/>
    <col min="25" max="34" width="3.5703125" style="1" customWidth="1"/>
    <col min="35" max="36" width="4.42578125" style="1" customWidth="1"/>
    <col min="37" max="37" width="39" style="1" customWidth="1"/>
    <col min="38" max="41" width="6" style="1" hidden="1" customWidth="1"/>
    <col min="42" max="16384" width="6" style="1"/>
  </cols>
  <sheetData>
    <row r="1" spans="1:56" ht="14.45" customHeight="1" x14ac:dyDescent="0.2">
      <c r="B1" s="2" t="s">
        <v>95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"/>
      <c r="AL1" s="3"/>
      <c r="AM1" s="3"/>
      <c r="AN1" s="3"/>
      <c r="AO1" s="3"/>
      <c r="AP1" s="3"/>
      <c r="AQ1" s="3"/>
      <c r="AR1" s="3"/>
    </row>
    <row r="2" spans="1:56" ht="6" customHeight="1" x14ac:dyDescent="0.2">
      <c r="A2" s="4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6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56" ht="3.6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37"/>
      <c r="AB3" s="38"/>
      <c r="AC3" s="38"/>
      <c r="AD3" s="38"/>
      <c r="AE3" s="38"/>
      <c r="AF3" s="38"/>
      <c r="AG3" s="38"/>
      <c r="AH3" s="38"/>
      <c r="AI3" s="38"/>
      <c r="AJ3" s="38"/>
      <c r="AK3" s="39"/>
      <c r="AL3" s="3"/>
      <c r="AM3" s="3"/>
      <c r="AN3" s="3"/>
      <c r="AO3" s="3"/>
      <c r="AP3" s="3"/>
      <c r="AQ3" s="3"/>
      <c r="AR3" s="3"/>
    </row>
    <row r="4" spans="1:56" ht="11.25" customHeight="1" x14ac:dyDescent="0.2">
      <c r="A4" s="8"/>
      <c r="B4" s="76" t="s">
        <v>74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3"/>
      <c r="AM4" s="3"/>
      <c r="AN4" s="3"/>
      <c r="AO4" s="3"/>
      <c r="AP4" s="3"/>
      <c r="AQ4" s="3"/>
      <c r="AR4" s="3"/>
    </row>
    <row r="5" spans="1:56" ht="11.25" customHeight="1" x14ac:dyDescent="0.2">
      <c r="A5" s="8"/>
      <c r="B5" s="8"/>
      <c r="C5" s="6"/>
      <c r="D5" s="6"/>
      <c r="E5" s="6"/>
      <c r="F5" s="6"/>
      <c r="G5" s="6"/>
      <c r="H5" s="9"/>
      <c r="I5" s="119" t="s">
        <v>9</v>
      </c>
      <c r="J5" s="119"/>
      <c r="K5" s="119"/>
      <c r="L5" s="119"/>
      <c r="M5" s="119"/>
      <c r="N5" s="119"/>
      <c r="O5" s="119"/>
      <c r="P5" s="15"/>
      <c r="Q5" s="9"/>
      <c r="R5" s="9"/>
      <c r="S5" s="122" t="s">
        <v>10</v>
      </c>
      <c r="T5" s="122"/>
      <c r="U5" s="122"/>
      <c r="V5" s="122"/>
      <c r="W5" s="122"/>
      <c r="X5" s="122"/>
      <c r="Y5" s="122"/>
      <c r="Z5" s="122"/>
      <c r="AA5" s="37"/>
      <c r="AB5" s="38"/>
      <c r="AC5" s="38"/>
      <c r="AD5" s="38"/>
      <c r="AE5" s="38"/>
      <c r="AF5" s="38"/>
      <c r="AG5" s="38"/>
      <c r="AH5" s="38"/>
      <c r="AI5" s="38"/>
      <c r="AJ5" s="38"/>
      <c r="AK5" s="39"/>
      <c r="AL5" s="3"/>
      <c r="AM5" s="3"/>
      <c r="AN5" s="3"/>
      <c r="AO5" s="3"/>
      <c r="AP5" s="3"/>
      <c r="AQ5" s="3"/>
      <c r="AR5" s="3"/>
    </row>
    <row r="6" spans="1:56" ht="11.25" customHeight="1" x14ac:dyDescent="0.2">
      <c r="A6" s="8"/>
      <c r="B6" s="8"/>
      <c r="C6" s="8"/>
      <c r="D6" s="8"/>
      <c r="E6" s="8"/>
      <c r="F6" s="8"/>
      <c r="G6" s="8"/>
      <c r="H6" s="11" t="s">
        <v>0</v>
      </c>
      <c r="I6" s="108"/>
      <c r="J6" s="109"/>
      <c r="K6" s="109"/>
      <c r="L6" s="109"/>
      <c r="M6" s="109"/>
      <c r="N6" s="109"/>
      <c r="O6" s="109"/>
      <c r="P6" s="109"/>
      <c r="Q6" s="9"/>
      <c r="R6" s="9"/>
      <c r="S6" s="137"/>
      <c r="T6" s="138"/>
      <c r="U6" s="138"/>
      <c r="V6" s="138"/>
      <c r="W6" s="138"/>
      <c r="X6" s="138"/>
      <c r="Y6" s="138"/>
      <c r="Z6" s="138"/>
      <c r="AA6" s="40"/>
      <c r="AB6" s="40"/>
      <c r="AC6" s="40"/>
      <c r="AD6" s="40"/>
      <c r="AE6" s="103"/>
      <c r="AF6" s="103"/>
      <c r="AG6" s="103"/>
      <c r="AH6" s="103"/>
      <c r="AI6" s="41"/>
      <c r="AJ6" s="40"/>
      <c r="AK6" s="39"/>
      <c r="AL6" s="3"/>
      <c r="AM6" s="3"/>
      <c r="AN6" s="3"/>
      <c r="AO6" s="3"/>
      <c r="AP6" s="3"/>
      <c r="AQ6" s="3"/>
      <c r="AR6" s="3"/>
    </row>
    <row r="7" spans="1:56" ht="2.25" customHeight="1" x14ac:dyDescent="0.2">
      <c r="A7" s="8"/>
      <c r="B7" s="8"/>
      <c r="C7" s="8"/>
      <c r="D7" s="8"/>
      <c r="E7" s="8"/>
      <c r="F7" s="8"/>
      <c r="G7" s="8"/>
      <c r="H7" s="8"/>
      <c r="I7" s="8"/>
      <c r="J7" s="9"/>
      <c r="K7" s="9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8"/>
      <c r="AA7" s="42"/>
      <c r="AB7" s="42"/>
      <c r="AC7" s="42"/>
      <c r="AD7" s="42"/>
      <c r="AE7" s="104"/>
      <c r="AF7" s="104"/>
      <c r="AG7" s="104"/>
      <c r="AH7" s="104"/>
      <c r="AI7" s="43"/>
      <c r="AJ7" s="42"/>
      <c r="AK7" s="39"/>
      <c r="AL7" s="3"/>
      <c r="AM7" s="3"/>
      <c r="AN7" s="3"/>
      <c r="AO7" s="3"/>
      <c r="AP7" s="3"/>
      <c r="AQ7" s="3"/>
      <c r="AR7" s="3"/>
      <c r="AZ7" s="4"/>
      <c r="BA7" s="4"/>
      <c r="BB7" s="4"/>
      <c r="BD7" s="4"/>
    </row>
    <row r="8" spans="1:56" ht="16.5" customHeight="1" x14ac:dyDescent="0.2">
      <c r="A8" s="8"/>
      <c r="B8" s="97" t="s">
        <v>97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3"/>
      <c r="AM8" s="3"/>
      <c r="AN8" s="3"/>
      <c r="AO8" s="3"/>
      <c r="AP8" s="3"/>
      <c r="AQ8" s="3"/>
      <c r="AR8" s="3"/>
    </row>
    <row r="9" spans="1:56" ht="4.9000000000000004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4"/>
      <c r="P9" s="14"/>
      <c r="Q9" s="11"/>
      <c r="R9" s="11"/>
      <c r="S9" s="11"/>
      <c r="T9" s="11"/>
      <c r="U9" s="11"/>
      <c r="V9" s="11"/>
      <c r="W9" s="11"/>
      <c r="X9" s="11"/>
      <c r="Y9" s="11"/>
      <c r="Z9" s="11"/>
      <c r="AA9" s="42"/>
      <c r="AB9" s="42"/>
      <c r="AC9" s="42"/>
      <c r="AD9" s="42"/>
      <c r="AE9" s="104"/>
      <c r="AF9" s="104"/>
      <c r="AG9" s="104"/>
      <c r="AH9" s="104"/>
      <c r="AI9" s="43"/>
      <c r="AJ9" s="42"/>
      <c r="AK9" s="39"/>
      <c r="AL9" s="3"/>
      <c r="AM9" s="3"/>
      <c r="AN9" s="3"/>
      <c r="AO9" s="3"/>
      <c r="AP9" s="3"/>
      <c r="AQ9" s="3"/>
      <c r="AR9" s="3"/>
    </row>
    <row r="10" spans="1:56" ht="13.9" customHeight="1" x14ac:dyDescent="0.2">
      <c r="A10" s="8"/>
      <c r="B10" s="8"/>
      <c r="C10" s="44"/>
      <c r="D10" s="45" t="s">
        <v>11</v>
      </c>
      <c r="E10" s="139" t="s">
        <v>72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71"/>
      <c r="V10" s="73"/>
      <c r="W10" s="73"/>
      <c r="X10" s="71"/>
      <c r="Y10" s="11"/>
      <c r="Z10" s="11"/>
      <c r="AA10" s="42"/>
      <c r="AB10" s="42"/>
      <c r="AC10" s="42"/>
      <c r="AD10" s="42"/>
      <c r="AE10" s="43"/>
      <c r="AF10" s="43"/>
      <c r="AG10" s="43"/>
      <c r="AH10" s="43"/>
      <c r="AI10" s="43"/>
      <c r="AJ10" s="42"/>
      <c r="AK10" s="39"/>
      <c r="AL10" s="3"/>
      <c r="AM10" s="3"/>
      <c r="AN10" s="3"/>
      <c r="AO10" s="3"/>
      <c r="AP10" s="3"/>
      <c r="AQ10" s="3"/>
      <c r="AR10" s="3"/>
    </row>
    <row r="11" spans="1:56" ht="3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7"/>
      <c r="AB11" s="20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56" ht="12.75" customHeight="1" x14ac:dyDescent="0.2">
      <c r="A12" s="8"/>
      <c r="B12" s="89" t="s">
        <v>27</v>
      </c>
      <c r="C12" s="115" t="s">
        <v>28</v>
      </c>
      <c r="D12" s="116"/>
      <c r="E12" s="116"/>
      <c r="F12" s="116"/>
      <c r="G12" s="116"/>
      <c r="H12" s="116"/>
      <c r="I12" s="116"/>
      <c r="J12" s="116"/>
      <c r="K12" s="117"/>
      <c r="L12" s="133" t="s">
        <v>1</v>
      </c>
      <c r="M12" s="134"/>
      <c r="N12" s="98" t="s">
        <v>2</v>
      </c>
      <c r="O12" s="98" t="s">
        <v>3</v>
      </c>
      <c r="P12" s="98" t="s">
        <v>50</v>
      </c>
      <c r="Q12" s="89" t="s">
        <v>4</v>
      </c>
      <c r="R12" s="89" t="s">
        <v>5</v>
      </c>
      <c r="S12" s="105" t="s">
        <v>6</v>
      </c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12" t="s">
        <v>39</v>
      </c>
    </row>
    <row r="13" spans="1:56" ht="12.75" customHeight="1" x14ac:dyDescent="0.2">
      <c r="A13" s="8"/>
      <c r="B13" s="94"/>
      <c r="C13" s="118"/>
      <c r="D13" s="119"/>
      <c r="E13" s="119"/>
      <c r="F13" s="119"/>
      <c r="G13" s="119"/>
      <c r="H13" s="119"/>
      <c r="I13" s="119"/>
      <c r="J13" s="119"/>
      <c r="K13" s="120"/>
      <c r="L13" s="68"/>
      <c r="M13" s="69"/>
      <c r="N13" s="99"/>
      <c r="O13" s="99"/>
      <c r="P13" s="99"/>
      <c r="Q13" s="94"/>
      <c r="R13" s="94"/>
      <c r="S13" s="91" t="s">
        <v>66</v>
      </c>
      <c r="T13" s="92"/>
      <c r="U13" s="92"/>
      <c r="V13" s="92"/>
      <c r="W13" s="92"/>
      <c r="X13" s="93"/>
      <c r="Y13" s="91" t="s">
        <v>43</v>
      </c>
      <c r="Z13" s="92"/>
      <c r="AA13" s="92"/>
      <c r="AB13" s="92"/>
      <c r="AC13" s="92"/>
      <c r="AD13" s="92"/>
      <c r="AE13" s="92"/>
      <c r="AF13" s="92"/>
      <c r="AG13" s="92"/>
      <c r="AH13" s="92"/>
      <c r="AI13" s="93"/>
      <c r="AJ13" s="89" t="s">
        <v>41</v>
      </c>
      <c r="AK13" s="113"/>
    </row>
    <row r="14" spans="1:56" ht="22.5" customHeight="1" x14ac:dyDescent="0.2">
      <c r="A14" s="8"/>
      <c r="B14" s="94"/>
      <c r="C14" s="118"/>
      <c r="D14" s="119"/>
      <c r="E14" s="119"/>
      <c r="F14" s="119"/>
      <c r="G14" s="119"/>
      <c r="H14" s="119"/>
      <c r="I14" s="119"/>
      <c r="J14" s="119"/>
      <c r="K14" s="120"/>
      <c r="L14" s="89" t="s">
        <v>44</v>
      </c>
      <c r="M14" s="89" t="s">
        <v>45</v>
      </c>
      <c r="N14" s="99"/>
      <c r="O14" s="99"/>
      <c r="P14" s="99"/>
      <c r="Q14" s="94"/>
      <c r="R14" s="94"/>
      <c r="S14" s="98" t="s">
        <v>67</v>
      </c>
      <c r="T14" s="144" t="s">
        <v>82</v>
      </c>
      <c r="U14" s="144"/>
      <c r="V14" s="144"/>
      <c r="W14" s="144"/>
      <c r="X14" s="145"/>
      <c r="Y14" s="124" t="s">
        <v>29</v>
      </c>
      <c r="Z14" s="101" t="s">
        <v>30</v>
      </c>
      <c r="AA14" s="101" t="s">
        <v>31</v>
      </c>
      <c r="AB14" s="101" t="s">
        <v>32</v>
      </c>
      <c r="AC14" s="101" t="s">
        <v>33</v>
      </c>
      <c r="AD14" s="101" t="s">
        <v>34</v>
      </c>
      <c r="AE14" s="101" t="s">
        <v>35</v>
      </c>
      <c r="AF14" s="101" t="s">
        <v>36</v>
      </c>
      <c r="AG14" s="101" t="s">
        <v>37</v>
      </c>
      <c r="AH14" s="101" t="s">
        <v>38</v>
      </c>
      <c r="AI14" s="95" t="s">
        <v>48</v>
      </c>
      <c r="AJ14" s="94"/>
      <c r="AK14" s="113"/>
    </row>
    <row r="15" spans="1:56" ht="27.6" customHeight="1" x14ac:dyDescent="0.2">
      <c r="A15" s="8"/>
      <c r="B15" s="94"/>
      <c r="C15" s="118"/>
      <c r="D15" s="119"/>
      <c r="E15" s="119"/>
      <c r="F15" s="119"/>
      <c r="G15" s="119"/>
      <c r="H15" s="119"/>
      <c r="I15" s="119"/>
      <c r="J15" s="119"/>
      <c r="K15" s="120"/>
      <c r="L15" s="94"/>
      <c r="M15" s="94"/>
      <c r="N15" s="99"/>
      <c r="O15" s="99"/>
      <c r="P15" s="99"/>
      <c r="Q15" s="94"/>
      <c r="R15" s="94"/>
      <c r="S15" s="99"/>
      <c r="T15" s="146" t="s">
        <v>83</v>
      </c>
      <c r="U15" s="89" t="s">
        <v>84</v>
      </c>
      <c r="V15" s="89" t="s">
        <v>81</v>
      </c>
      <c r="W15" s="89" t="s">
        <v>91</v>
      </c>
      <c r="X15" s="89" t="s">
        <v>92</v>
      </c>
      <c r="Y15" s="148"/>
      <c r="Z15" s="143"/>
      <c r="AA15" s="143"/>
      <c r="AB15" s="143"/>
      <c r="AC15" s="143"/>
      <c r="AD15" s="143"/>
      <c r="AE15" s="143"/>
      <c r="AF15" s="143"/>
      <c r="AG15" s="143"/>
      <c r="AH15" s="143"/>
      <c r="AI15" s="141"/>
      <c r="AJ15" s="94"/>
      <c r="AK15" s="113"/>
    </row>
    <row r="16" spans="1:56" ht="29.25" customHeight="1" x14ac:dyDescent="0.2">
      <c r="A16" s="8"/>
      <c r="B16" s="90"/>
      <c r="C16" s="121"/>
      <c r="D16" s="122"/>
      <c r="E16" s="122"/>
      <c r="F16" s="122"/>
      <c r="G16" s="122"/>
      <c r="H16" s="122"/>
      <c r="I16" s="122"/>
      <c r="J16" s="122"/>
      <c r="K16" s="123"/>
      <c r="L16" s="90"/>
      <c r="M16" s="90"/>
      <c r="N16" s="100"/>
      <c r="O16" s="100"/>
      <c r="P16" s="100"/>
      <c r="Q16" s="90"/>
      <c r="R16" s="90"/>
      <c r="S16" s="100"/>
      <c r="T16" s="147"/>
      <c r="U16" s="90"/>
      <c r="V16" s="90"/>
      <c r="W16" s="90"/>
      <c r="X16" s="90"/>
      <c r="Y16" s="127"/>
      <c r="Z16" s="102"/>
      <c r="AA16" s="102"/>
      <c r="AB16" s="102"/>
      <c r="AC16" s="102"/>
      <c r="AD16" s="102"/>
      <c r="AE16" s="102"/>
      <c r="AF16" s="102"/>
      <c r="AG16" s="102"/>
      <c r="AH16" s="102"/>
      <c r="AI16" s="142"/>
      <c r="AJ16" s="90"/>
      <c r="AK16" s="114"/>
    </row>
    <row r="17" spans="1:40" ht="1.9" customHeight="1" x14ac:dyDescent="0.2">
      <c r="A17" s="8"/>
      <c r="B17" s="46"/>
      <c r="C17" s="47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7"/>
      <c r="AB17" s="20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40" ht="16.5" customHeight="1" x14ac:dyDescent="0.2">
      <c r="A18" s="8"/>
      <c r="B18" s="49">
        <v>1</v>
      </c>
      <c r="C18" s="130"/>
      <c r="D18" s="131"/>
      <c r="E18" s="131"/>
      <c r="F18" s="131"/>
      <c r="G18" s="131"/>
      <c r="H18" s="131"/>
      <c r="I18" s="131"/>
      <c r="J18" s="131"/>
      <c r="K18" s="132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2">
        <f>SUM(Y18:AH18)-AG18</f>
        <v>0</v>
      </c>
      <c r="AJ18" s="52">
        <f>SUM(S18:X18,AI18)</f>
        <v>0</v>
      </c>
      <c r="AK18" s="53"/>
    </row>
    <row r="19" spans="1:40" ht="16.5" customHeight="1" x14ac:dyDescent="0.2">
      <c r="A19" s="8"/>
      <c r="B19" s="49">
        <v>2</v>
      </c>
      <c r="C19" s="130"/>
      <c r="D19" s="131"/>
      <c r="E19" s="131"/>
      <c r="F19" s="131"/>
      <c r="G19" s="131"/>
      <c r="H19" s="131"/>
      <c r="I19" s="131"/>
      <c r="J19" s="131"/>
      <c r="K19" s="132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2">
        <f t="shared" ref="AI19:AI42" si="0">SUM(Y19:AH19)-AG19</f>
        <v>0</v>
      </c>
      <c r="AJ19" s="52">
        <f t="shared" ref="AJ19:AJ42" si="1">SUM(S19:X19,AI19)</f>
        <v>0</v>
      </c>
      <c r="AK19" s="53"/>
      <c r="AM19" s="22" t="s">
        <v>12</v>
      </c>
      <c r="AN19" s="22" t="s">
        <v>25</v>
      </c>
    </row>
    <row r="20" spans="1:40" ht="16.5" customHeight="1" x14ac:dyDescent="0.2">
      <c r="A20" s="8"/>
      <c r="B20" s="49">
        <v>3</v>
      </c>
      <c r="C20" s="130"/>
      <c r="D20" s="131"/>
      <c r="E20" s="131"/>
      <c r="F20" s="131"/>
      <c r="G20" s="131"/>
      <c r="H20" s="131"/>
      <c r="I20" s="131"/>
      <c r="J20" s="131"/>
      <c r="K20" s="132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2">
        <f t="shared" si="0"/>
        <v>0</v>
      </c>
      <c r="AJ20" s="52">
        <f t="shared" si="1"/>
        <v>0</v>
      </c>
      <c r="AK20" s="53"/>
      <c r="AM20" s="22" t="s">
        <v>14</v>
      </c>
      <c r="AN20" s="22" t="s">
        <v>13</v>
      </c>
    </row>
    <row r="21" spans="1:40" ht="16.5" customHeight="1" x14ac:dyDescent="0.2">
      <c r="A21" s="8"/>
      <c r="B21" s="49">
        <v>4</v>
      </c>
      <c r="C21" s="130"/>
      <c r="D21" s="131"/>
      <c r="E21" s="131"/>
      <c r="F21" s="131"/>
      <c r="G21" s="131"/>
      <c r="H21" s="131"/>
      <c r="I21" s="131"/>
      <c r="J21" s="131"/>
      <c r="K21" s="132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2">
        <f t="shared" si="0"/>
        <v>0</v>
      </c>
      <c r="AJ21" s="52">
        <f t="shared" si="1"/>
        <v>0</v>
      </c>
      <c r="AK21" s="53"/>
      <c r="AM21" s="22" t="s">
        <v>24</v>
      </c>
      <c r="AN21" s="22" t="s">
        <v>19</v>
      </c>
    </row>
    <row r="22" spans="1:40" ht="16.5" customHeight="1" x14ac:dyDescent="0.2">
      <c r="A22" s="8"/>
      <c r="B22" s="49">
        <v>5</v>
      </c>
      <c r="C22" s="130"/>
      <c r="D22" s="131"/>
      <c r="E22" s="131"/>
      <c r="F22" s="131"/>
      <c r="G22" s="131"/>
      <c r="H22" s="131"/>
      <c r="I22" s="131"/>
      <c r="J22" s="131"/>
      <c r="K22" s="132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2">
        <f t="shared" si="0"/>
        <v>0</v>
      </c>
      <c r="AJ22" s="52">
        <f t="shared" si="1"/>
        <v>0</v>
      </c>
      <c r="AK22" s="53"/>
      <c r="AM22" s="22"/>
      <c r="AN22" s="22" t="s">
        <v>15</v>
      </c>
    </row>
    <row r="23" spans="1:40" ht="16.5" customHeight="1" x14ac:dyDescent="0.2">
      <c r="A23" s="8"/>
      <c r="B23" s="49">
        <v>6</v>
      </c>
      <c r="C23" s="130"/>
      <c r="D23" s="131"/>
      <c r="E23" s="131"/>
      <c r="F23" s="131"/>
      <c r="G23" s="131"/>
      <c r="H23" s="131"/>
      <c r="I23" s="131"/>
      <c r="J23" s="131"/>
      <c r="K23" s="132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2">
        <f t="shared" si="0"/>
        <v>0</v>
      </c>
      <c r="AJ23" s="52">
        <f t="shared" si="1"/>
        <v>0</v>
      </c>
      <c r="AK23" s="53"/>
      <c r="AN23" s="22" t="s">
        <v>16</v>
      </c>
    </row>
    <row r="24" spans="1:40" ht="16.5" customHeight="1" x14ac:dyDescent="0.2">
      <c r="A24" s="8"/>
      <c r="B24" s="49">
        <v>7</v>
      </c>
      <c r="C24" s="130"/>
      <c r="D24" s="131"/>
      <c r="E24" s="131"/>
      <c r="F24" s="131"/>
      <c r="G24" s="131"/>
      <c r="H24" s="131"/>
      <c r="I24" s="131"/>
      <c r="J24" s="131"/>
      <c r="K24" s="132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2">
        <f t="shared" si="0"/>
        <v>0</v>
      </c>
      <c r="AJ24" s="52">
        <f t="shared" si="1"/>
        <v>0</v>
      </c>
      <c r="AK24" s="53"/>
      <c r="AM24" s="22"/>
      <c r="AN24" s="22" t="s">
        <v>17</v>
      </c>
    </row>
    <row r="25" spans="1:40" ht="16.5" customHeight="1" x14ac:dyDescent="0.2">
      <c r="A25" s="8"/>
      <c r="B25" s="49">
        <v>8</v>
      </c>
      <c r="C25" s="130"/>
      <c r="D25" s="131"/>
      <c r="E25" s="131"/>
      <c r="F25" s="131"/>
      <c r="G25" s="131"/>
      <c r="H25" s="131"/>
      <c r="I25" s="131"/>
      <c r="J25" s="131"/>
      <c r="K25" s="132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2">
        <f t="shared" si="0"/>
        <v>0</v>
      </c>
      <c r="AJ25" s="52">
        <f t="shared" si="1"/>
        <v>0</v>
      </c>
      <c r="AK25" s="53"/>
      <c r="AM25" s="22" t="s">
        <v>19</v>
      </c>
      <c r="AN25" s="22" t="s">
        <v>18</v>
      </c>
    </row>
    <row r="26" spans="1:40" ht="16.5" customHeight="1" x14ac:dyDescent="0.2">
      <c r="A26" s="8"/>
      <c r="B26" s="49">
        <v>9</v>
      </c>
      <c r="C26" s="130"/>
      <c r="D26" s="131"/>
      <c r="E26" s="131"/>
      <c r="F26" s="131"/>
      <c r="G26" s="131"/>
      <c r="H26" s="131"/>
      <c r="I26" s="131"/>
      <c r="J26" s="131"/>
      <c r="K26" s="132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2">
        <f t="shared" si="0"/>
        <v>0</v>
      </c>
      <c r="AJ26" s="52">
        <f t="shared" si="1"/>
        <v>0</v>
      </c>
      <c r="AK26" s="53"/>
      <c r="AM26" s="22" t="s">
        <v>75</v>
      </c>
      <c r="AN26" s="22" t="s">
        <v>20</v>
      </c>
    </row>
    <row r="27" spans="1:40" ht="16.5" customHeight="1" x14ac:dyDescent="0.2">
      <c r="A27" s="8"/>
      <c r="B27" s="49">
        <v>10</v>
      </c>
      <c r="C27" s="130"/>
      <c r="D27" s="131"/>
      <c r="E27" s="131"/>
      <c r="F27" s="131"/>
      <c r="G27" s="131"/>
      <c r="H27" s="131"/>
      <c r="I27" s="131"/>
      <c r="J27" s="131"/>
      <c r="K27" s="132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2">
        <f t="shared" si="0"/>
        <v>0</v>
      </c>
      <c r="AJ27" s="52">
        <f t="shared" si="1"/>
        <v>0</v>
      </c>
      <c r="AK27" s="53"/>
      <c r="AM27" s="22" t="s">
        <v>76</v>
      </c>
      <c r="AN27" s="22" t="s">
        <v>21</v>
      </c>
    </row>
    <row r="28" spans="1:40" ht="16.5" customHeight="1" x14ac:dyDescent="0.2">
      <c r="A28" s="8"/>
      <c r="B28" s="49">
        <v>11</v>
      </c>
      <c r="C28" s="130"/>
      <c r="D28" s="131"/>
      <c r="E28" s="131"/>
      <c r="F28" s="131"/>
      <c r="G28" s="131"/>
      <c r="H28" s="131"/>
      <c r="I28" s="131"/>
      <c r="J28" s="131"/>
      <c r="K28" s="132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2">
        <f t="shared" si="0"/>
        <v>0</v>
      </c>
      <c r="AJ28" s="52">
        <f t="shared" si="1"/>
        <v>0</v>
      </c>
      <c r="AK28" s="53"/>
      <c r="AM28" s="22" t="s">
        <v>77</v>
      </c>
      <c r="AN28" s="22"/>
    </row>
    <row r="29" spans="1:40" ht="16.5" customHeight="1" x14ac:dyDescent="0.2">
      <c r="A29" s="8"/>
      <c r="B29" s="49">
        <v>12</v>
      </c>
      <c r="C29" s="130"/>
      <c r="D29" s="131"/>
      <c r="E29" s="131"/>
      <c r="F29" s="131"/>
      <c r="G29" s="131"/>
      <c r="H29" s="131"/>
      <c r="I29" s="131"/>
      <c r="J29" s="131"/>
      <c r="K29" s="132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2">
        <f t="shared" si="0"/>
        <v>0</v>
      </c>
      <c r="AJ29" s="52">
        <f t="shared" si="1"/>
        <v>0</v>
      </c>
      <c r="AK29" s="53"/>
      <c r="AM29" s="22"/>
      <c r="AN29" s="22"/>
    </row>
    <row r="30" spans="1:40" ht="16.5" customHeight="1" x14ac:dyDescent="0.2">
      <c r="A30" s="8"/>
      <c r="B30" s="49">
        <v>13</v>
      </c>
      <c r="C30" s="130"/>
      <c r="D30" s="131"/>
      <c r="E30" s="131"/>
      <c r="F30" s="131"/>
      <c r="G30" s="131"/>
      <c r="H30" s="131"/>
      <c r="I30" s="131"/>
      <c r="J30" s="131"/>
      <c r="K30" s="132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2">
        <f t="shared" si="0"/>
        <v>0</v>
      </c>
      <c r="AJ30" s="52">
        <f t="shared" si="1"/>
        <v>0</v>
      </c>
      <c r="AK30" s="53"/>
      <c r="AM30" s="22" t="s">
        <v>62</v>
      </c>
      <c r="AN30" s="22"/>
    </row>
    <row r="31" spans="1:40" ht="16.5" customHeight="1" x14ac:dyDescent="0.2">
      <c r="A31" s="8"/>
      <c r="B31" s="49">
        <v>14</v>
      </c>
      <c r="C31" s="130"/>
      <c r="D31" s="131"/>
      <c r="E31" s="131"/>
      <c r="F31" s="131"/>
      <c r="G31" s="131"/>
      <c r="H31" s="131"/>
      <c r="I31" s="131"/>
      <c r="J31" s="131"/>
      <c r="K31" s="132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>
        <f t="shared" si="0"/>
        <v>0</v>
      </c>
      <c r="AJ31" s="52">
        <f t="shared" si="1"/>
        <v>0</v>
      </c>
      <c r="AK31" s="53"/>
      <c r="AM31" s="22" t="s">
        <v>63</v>
      </c>
      <c r="AN31" s="22"/>
    </row>
    <row r="32" spans="1:40" ht="16.5" customHeight="1" x14ac:dyDescent="0.2">
      <c r="A32" s="8"/>
      <c r="B32" s="49">
        <v>15</v>
      </c>
      <c r="C32" s="130"/>
      <c r="D32" s="131"/>
      <c r="E32" s="131"/>
      <c r="F32" s="131"/>
      <c r="G32" s="131"/>
      <c r="H32" s="131"/>
      <c r="I32" s="131"/>
      <c r="J32" s="131"/>
      <c r="K32" s="132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2">
        <f t="shared" si="0"/>
        <v>0</v>
      </c>
      <c r="AJ32" s="52">
        <f t="shared" si="1"/>
        <v>0</v>
      </c>
      <c r="AK32" s="53"/>
      <c r="AM32" s="22" t="s">
        <v>64</v>
      </c>
      <c r="AN32" s="22"/>
    </row>
    <row r="33" spans="1:40" ht="16.5" customHeight="1" x14ac:dyDescent="0.2">
      <c r="A33" s="8"/>
      <c r="B33" s="49">
        <v>16</v>
      </c>
      <c r="C33" s="130"/>
      <c r="D33" s="131"/>
      <c r="E33" s="131"/>
      <c r="F33" s="131"/>
      <c r="G33" s="131"/>
      <c r="H33" s="131"/>
      <c r="I33" s="131"/>
      <c r="J33" s="131"/>
      <c r="K33" s="132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2">
        <f t="shared" si="0"/>
        <v>0</v>
      </c>
      <c r="AJ33" s="52">
        <f t="shared" si="1"/>
        <v>0</v>
      </c>
      <c r="AK33" s="53"/>
      <c r="AM33" s="22" t="s">
        <v>65</v>
      </c>
      <c r="AN33" s="22"/>
    </row>
    <row r="34" spans="1:40" ht="16.5" customHeight="1" x14ac:dyDescent="0.2">
      <c r="A34" s="8"/>
      <c r="B34" s="49">
        <v>17</v>
      </c>
      <c r="C34" s="130"/>
      <c r="D34" s="131"/>
      <c r="E34" s="131"/>
      <c r="F34" s="131"/>
      <c r="G34" s="131"/>
      <c r="H34" s="131"/>
      <c r="I34" s="131"/>
      <c r="J34" s="131"/>
      <c r="K34" s="132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2">
        <f t="shared" si="0"/>
        <v>0</v>
      </c>
      <c r="AJ34" s="52">
        <f t="shared" si="1"/>
        <v>0</v>
      </c>
      <c r="AK34" s="53"/>
      <c r="AM34" s="22" t="s">
        <v>26</v>
      </c>
    </row>
    <row r="35" spans="1:40" ht="16.5" customHeight="1" x14ac:dyDescent="0.2">
      <c r="A35" s="8"/>
      <c r="B35" s="49">
        <v>18</v>
      </c>
      <c r="C35" s="130"/>
      <c r="D35" s="131"/>
      <c r="E35" s="131"/>
      <c r="F35" s="131"/>
      <c r="G35" s="131"/>
      <c r="H35" s="131"/>
      <c r="I35" s="131"/>
      <c r="J35" s="131"/>
      <c r="K35" s="132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2">
        <f t="shared" si="0"/>
        <v>0</v>
      </c>
      <c r="AJ35" s="52">
        <f t="shared" si="1"/>
        <v>0</v>
      </c>
      <c r="AK35" s="53"/>
      <c r="AM35" s="54" t="s">
        <v>22</v>
      </c>
    </row>
    <row r="36" spans="1:40" ht="16.5" customHeight="1" x14ac:dyDescent="0.2">
      <c r="A36" s="8"/>
      <c r="B36" s="49">
        <v>19</v>
      </c>
      <c r="C36" s="130"/>
      <c r="D36" s="131"/>
      <c r="E36" s="131"/>
      <c r="F36" s="131"/>
      <c r="G36" s="131"/>
      <c r="H36" s="131"/>
      <c r="I36" s="131"/>
      <c r="J36" s="131"/>
      <c r="K36" s="132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>
        <f t="shared" si="0"/>
        <v>0</v>
      </c>
      <c r="AJ36" s="52">
        <f t="shared" si="1"/>
        <v>0</v>
      </c>
      <c r="AK36" s="53"/>
      <c r="AM36" s="54" t="s">
        <v>23</v>
      </c>
    </row>
    <row r="37" spans="1:40" ht="16.5" customHeight="1" x14ac:dyDescent="0.2">
      <c r="A37" s="8"/>
      <c r="B37" s="49">
        <v>20</v>
      </c>
      <c r="C37" s="130"/>
      <c r="D37" s="131"/>
      <c r="E37" s="131"/>
      <c r="F37" s="131"/>
      <c r="G37" s="131"/>
      <c r="H37" s="131"/>
      <c r="I37" s="131"/>
      <c r="J37" s="131"/>
      <c r="K37" s="132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2">
        <f t="shared" si="0"/>
        <v>0</v>
      </c>
      <c r="AJ37" s="52">
        <f t="shared" si="1"/>
        <v>0</v>
      </c>
      <c r="AK37" s="53"/>
    </row>
    <row r="38" spans="1:40" ht="16.5" customHeight="1" x14ac:dyDescent="0.2">
      <c r="A38" s="8"/>
      <c r="B38" s="49">
        <v>21</v>
      </c>
      <c r="C38" s="130"/>
      <c r="D38" s="131"/>
      <c r="E38" s="131"/>
      <c r="F38" s="131"/>
      <c r="G38" s="131"/>
      <c r="H38" s="131"/>
      <c r="I38" s="131"/>
      <c r="J38" s="131"/>
      <c r="K38" s="132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2">
        <f t="shared" si="0"/>
        <v>0</v>
      </c>
      <c r="AJ38" s="52">
        <f t="shared" si="1"/>
        <v>0</v>
      </c>
      <c r="AK38" s="53"/>
    </row>
    <row r="39" spans="1:40" ht="16.5" customHeight="1" x14ac:dyDescent="0.2">
      <c r="A39" s="8"/>
      <c r="B39" s="49">
        <v>22</v>
      </c>
      <c r="C39" s="130"/>
      <c r="D39" s="131"/>
      <c r="E39" s="131"/>
      <c r="F39" s="131"/>
      <c r="G39" s="131"/>
      <c r="H39" s="131"/>
      <c r="I39" s="131"/>
      <c r="J39" s="131"/>
      <c r="K39" s="132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2">
        <f t="shared" si="0"/>
        <v>0</v>
      </c>
      <c r="AJ39" s="52">
        <f t="shared" si="1"/>
        <v>0</v>
      </c>
      <c r="AK39" s="53"/>
    </row>
    <row r="40" spans="1:40" ht="16.5" customHeight="1" x14ac:dyDescent="0.2">
      <c r="A40" s="8"/>
      <c r="B40" s="49">
        <v>23</v>
      </c>
      <c r="C40" s="130"/>
      <c r="D40" s="131"/>
      <c r="E40" s="131"/>
      <c r="F40" s="131"/>
      <c r="G40" s="131"/>
      <c r="H40" s="131"/>
      <c r="I40" s="131"/>
      <c r="J40" s="131"/>
      <c r="K40" s="132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2">
        <f t="shared" si="0"/>
        <v>0</v>
      </c>
      <c r="AJ40" s="52">
        <f t="shared" si="1"/>
        <v>0</v>
      </c>
      <c r="AK40" s="53"/>
    </row>
    <row r="41" spans="1:40" ht="16.5" customHeight="1" x14ac:dyDescent="0.2">
      <c r="A41" s="8"/>
      <c r="B41" s="49">
        <v>24</v>
      </c>
      <c r="C41" s="130"/>
      <c r="D41" s="131"/>
      <c r="E41" s="131"/>
      <c r="F41" s="131"/>
      <c r="G41" s="131"/>
      <c r="H41" s="131"/>
      <c r="I41" s="131"/>
      <c r="J41" s="131"/>
      <c r="K41" s="132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2">
        <f t="shared" si="0"/>
        <v>0</v>
      </c>
      <c r="AJ41" s="52">
        <f t="shared" si="1"/>
        <v>0</v>
      </c>
      <c r="AK41" s="53"/>
    </row>
    <row r="42" spans="1:40" ht="16.5" customHeight="1" x14ac:dyDescent="0.2">
      <c r="A42" s="8"/>
      <c r="B42" s="49">
        <v>25</v>
      </c>
      <c r="C42" s="130"/>
      <c r="D42" s="131"/>
      <c r="E42" s="131"/>
      <c r="F42" s="131"/>
      <c r="G42" s="131"/>
      <c r="H42" s="131"/>
      <c r="I42" s="131"/>
      <c r="J42" s="131"/>
      <c r="K42" s="132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2">
        <f t="shared" si="0"/>
        <v>0</v>
      </c>
      <c r="AJ42" s="52">
        <f t="shared" si="1"/>
        <v>0</v>
      </c>
      <c r="AK42" s="53"/>
    </row>
    <row r="43" spans="1:40" s="3" customFormat="1" ht="2.2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39"/>
    </row>
    <row r="44" spans="1:40" ht="12" customHeight="1" x14ac:dyDescent="0.2">
      <c r="A44" s="8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8"/>
      <c r="M44" s="8"/>
      <c r="N44" s="8"/>
      <c r="O44" s="8"/>
      <c r="P44" s="8"/>
      <c r="Q44" s="56"/>
      <c r="R44" s="56"/>
      <c r="S44" s="57">
        <f t="shared" ref="S44:Y44" si="2">SUM(S18:S42)</f>
        <v>0</v>
      </c>
      <c r="T44" s="57">
        <f t="shared" si="2"/>
        <v>0</v>
      </c>
      <c r="U44" s="57">
        <f t="shared" si="2"/>
        <v>0</v>
      </c>
      <c r="V44" s="57">
        <f t="shared" si="2"/>
        <v>0</v>
      </c>
      <c r="W44" s="57">
        <f t="shared" si="2"/>
        <v>0</v>
      </c>
      <c r="X44" s="57">
        <f t="shared" si="2"/>
        <v>0</v>
      </c>
      <c r="Y44" s="58">
        <f t="shared" si="2"/>
        <v>0</v>
      </c>
      <c r="Z44" s="58">
        <f t="shared" ref="Z44:AJ44" si="3">SUM(Z18:Z42)</f>
        <v>0</v>
      </c>
      <c r="AA44" s="58">
        <f t="shared" si="3"/>
        <v>0</v>
      </c>
      <c r="AB44" s="58">
        <f t="shared" si="3"/>
        <v>0</v>
      </c>
      <c r="AC44" s="58">
        <f t="shared" si="3"/>
        <v>0</v>
      </c>
      <c r="AD44" s="58">
        <f t="shared" si="3"/>
        <v>0</v>
      </c>
      <c r="AE44" s="58">
        <f t="shared" si="3"/>
        <v>0</v>
      </c>
      <c r="AF44" s="58">
        <f t="shared" si="3"/>
        <v>0</v>
      </c>
      <c r="AG44" s="58">
        <f t="shared" si="3"/>
        <v>0</v>
      </c>
      <c r="AH44" s="58">
        <f t="shared" si="3"/>
        <v>0</v>
      </c>
      <c r="AI44" s="58">
        <f>SUM(AI18:AI42)</f>
        <v>0</v>
      </c>
      <c r="AJ44" s="58">
        <f t="shared" si="3"/>
        <v>0</v>
      </c>
      <c r="AK44" s="18"/>
    </row>
    <row r="45" spans="1:40" ht="4.5" customHeight="1" x14ac:dyDescent="0.2">
      <c r="A45" s="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8"/>
      <c r="M45" s="8"/>
      <c r="N45" s="8"/>
      <c r="O45" s="8"/>
      <c r="P45" s="8"/>
      <c r="Q45" s="56"/>
      <c r="R45" s="56"/>
      <c r="S45" s="8"/>
      <c r="T45" s="8"/>
      <c r="U45" s="8"/>
      <c r="V45" s="8"/>
      <c r="W45" s="8"/>
      <c r="X45" s="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40" ht="12.75" x14ac:dyDescent="0.2">
      <c r="A46" s="7"/>
      <c r="B46" s="59" t="s">
        <v>8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18"/>
      <c r="Z46" s="18"/>
      <c r="AA46" s="18"/>
      <c r="AB46" s="18"/>
      <c r="AC46" s="18"/>
      <c r="AD46" s="18"/>
      <c r="AE46" s="18"/>
      <c r="AF46" s="45" t="s">
        <v>7</v>
      </c>
      <c r="AG46" s="111"/>
      <c r="AH46" s="111"/>
      <c r="AI46" s="60"/>
      <c r="AJ46" s="18"/>
      <c r="AK46" s="18"/>
    </row>
    <row r="47" spans="1:40" ht="12.75" x14ac:dyDescent="0.2">
      <c r="A47" s="7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</row>
    <row r="48" spans="1:40" ht="12.75" x14ac:dyDescent="0.2">
      <c r="A48" s="7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</row>
    <row r="49" spans="1:37" ht="12.75" x14ac:dyDescent="0.2">
      <c r="A49" s="7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</row>
    <row r="50" spans="1:37" ht="12.75" x14ac:dyDescent="0.2">
      <c r="A50" s="2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37" ht="12.75" hidden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37" hidden="1" x14ac:dyDescent="0.2">
      <c r="AI52" s="1" t="s">
        <v>60</v>
      </c>
      <c r="AJ52" s="1" t="s">
        <v>13</v>
      </c>
    </row>
    <row r="53" spans="1:37" hidden="1" x14ac:dyDescent="0.2">
      <c r="AG53" s="1" t="s">
        <v>61</v>
      </c>
      <c r="AI53" s="62">
        <f>COUNTIFS($Q$18:$Q$42,"&lt;25",$P$18:$P$42,"F")</f>
        <v>0</v>
      </c>
      <c r="AJ53" s="62">
        <f>COUNTIFS($Q$18:$Q$42,"&lt;25",$P$18:$P$42,"M")</f>
        <v>0</v>
      </c>
    </row>
    <row r="54" spans="1:37" hidden="1" x14ac:dyDescent="0.2">
      <c r="AG54" s="1" t="s">
        <v>51</v>
      </c>
      <c r="AI54" s="62">
        <f>COUNTIFS($Q$18:$Q$42,"&gt;24",$Q$18:$Q$42,"&lt;30",$P$18:$P$42,"F")</f>
        <v>0</v>
      </c>
      <c r="AJ54" s="62">
        <f>COUNTIFS($Q$18:$Q$42,"&gt;24",$Q$18:$Q$42,"&lt;30",$P$18:$P$42,"M")</f>
        <v>0</v>
      </c>
    </row>
    <row r="55" spans="1:37" hidden="1" x14ac:dyDescent="0.2">
      <c r="AG55" s="1" t="s">
        <v>52</v>
      </c>
      <c r="AI55" s="62">
        <f>COUNTIFS($Q$18:$Q$42,"&gt;29",$Q$18:$Q$42,"&lt;35",$P$18:$P$42,"F")</f>
        <v>0</v>
      </c>
      <c r="AJ55" s="62">
        <f>COUNTIFS($Q$18:$Q$42,"&gt;29",$Q$18:$Q$42,"&lt;35",$P$18:$P$42,"M")</f>
        <v>0</v>
      </c>
    </row>
    <row r="56" spans="1:37" hidden="1" x14ac:dyDescent="0.2">
      <c r="B56" s="22"/>
      <c r="C56" s="22"/>
      <c r="AG56" s="1" t="s">
        <v>53</v>
      </c>
      <c r="AI56" s="62">
        <f>COUNTIFS($Q$18:$Q$42,"&gt;34",$Q$18:$Q$42,"&lt;40",$P$18:$P$42,"F")</f>
        <v>0</v>
      </c>
      <c r="AJ56" s="62">
        <f>COUNTIFS($Q$18:$Q$42,"&gt;34",$Q$18:$Q$42,"&lt;40",$P$18:$P$42,"M")</f>
        <v>0</v>
      </c>
    </row>
    <row r="57" spans="1:37" hidden="1" x14ac:dyDescent="0.2">
      <c r="B57" s="22"/>
      <c r="C57" s="22"/>
      <c r="AG57" s="1" t="s">
        <v>54</v>
      </c>
      <c r="AI57" s="62">
        <f>COUNTIFS($Q$18:$Q$42,"&gt;39",$Q$18:$Q$42,"&lt;45",$P$18:$P$42,"F")</f>
        <v>0</v>
      </c>
      <c r="AJ57" s="62">
        <f>COUNTIFS($Q$18:$Q$42,"&gt;39",$Q$18:$Q$42,"&lt;45",$P$18:$P$42,"M")</f>
        <v>0</v>
      </c>
    </row>
    <row r="58" spans="1:37" hidden="1" x14ac:dyDescent="0.2">
      <c r="B58" s="22"/>
      <c r="C58" s="22"/>
      <c r="AG58" s="1" t="s">
        <v>55</v>
      </c>
      <c r="AI58" s="62">
        <f>COUNTIFS($Q$18:$Q$42,"&gt;44",$Q$18:$Q$42,"&lt;50",$P$18:$P$42,"F")</f>
        <v>0</v>
      </c>
      <c r="AJ58" s="62">
        <f>COUNTIFS($Q$18:$Q$42,"&gt;44",$Q$18:$Q$42,"&lt;50",$P$18:$P$42,"M")</f>
        <v>0</v>
      </c>
    </row>
    <row r="59" spans="1:37" hidden="1" x14ac:dyDescent="0.2">
      <c r="B59" s="22"/>
      <c r="C59" s="22"/>
      <c r="AG59" s="1" t="s">
        <v>56</v>
      </c>
      <c r="AI59" s="62">
        <f>COUNTIFS($Q$18:$Q$42,"&gt;49",$Q$18:$Q$42,"&lt;55",$P$18:$P$42,"F")</f>
        <v>0</v>
      </c>
      <c r="AJ59" s="62">
        <f>COUNTIFS($Q$18:$Q$42,"&gt;49",$Q$18:$Q$42,"&lt;55",$P$18:$P$42,"M")</f>
        <v>0</v>
      </c>
    </row>
    <row r="60" spans="1:37" hidden="1" x14ac:dyDescent="0.2">
      <c r="B60" s="22"/>
      <c r="C60" s="22"/>
      <c r="AG60" s="1" t="s">
        <v>57</v>
      </c>
      <c r="AI60" s="62">
        <f>COUNTIFS($Q$18:$Q$42,"&gt;54",$Q$18:$Q$42,"&lt;60",$P$18:$P$42,"F")</f>
        <v>0</v>
      </c>
      <c r="AJ60" s="62">
        <f>COUNTIFS($Q$18:$Q$42,"&gt;54",$Q$18:$Q$42,"&lt;60",$P$18:$P$42,"M")</f>
        <v>0</v>
      </c>
    </row>
    <row r="61" spans="1:37" hidden="1" x14ac:dyDescent="0.2">
      <c r="B61" s="22"/>
      <c r="C61" s="22"/>
      <c r="AG61" s="1" t="s">
        <v>58</v>
      </c>
      <c r="AI61" s="62">
        <f>COUNTIFS($Q$18:$Q$42,"&gt;59",$Q$18:$Q$42,"&lt;65",$P$18:$P$42,"F")</f>
        <v>0</v>
      </c>
      <c r="AJ61" s="62">
        <f>COUNTIFS($Q$18:$Q$42,"&gt;59",$Q$18:$Q$42,"&lt;65",$P$18:$P$42,"M")</f>
        <v>0</v>
      </c>
    </row>
    <row r="62" spans="1:37" hidden="1" x14ac:dyDescent="0.2">
      <c r="B62" s="22"/>
      <c r="C62" s="22"/>
      <c r="AG62" s="1" t="s">
        <v>59</v>
      </c>
      <c r="AI62" s="62">
        <f>COUNTIFS($Q$18:$Q$42,"&gt;64",$P$18:$P$42,"F")</f>
        <v>0</v>
      </c>
      <c r="AJ62" s="62">
        <f>COUNTIFS($Q$18:$Q$42,"&gt;64",$P$18:$P$42,"M")</f>
        <v>0</v>
      </c>
    </row>
    <row r="63" spans="1:37" hidden="1" x14ac:dyDescent="0.2">
      <c r="B63" s="22"/>
      <c r="C63" s="22"/>
    </row>
    <row r="64" spans="1:37" x14ac:dyDescent="0.2">
      <c r="B64" s="22"/>
      <c r="C64" s="22"/>
    </row>
    <row r="65" spans="2:3" x14ac:dyDescent="0.2">
      <c r="B65" s="22"/>
      <c r="C65" s="22"/>
    </row>
    <row r="66" spans="2:3" x14ac:dyDescent="0.2">
      <c r="B66" s="22"/>
      <c r="C66" s="22"/>
    </row>
    <row r="67" spans="2:3" x14ac:dyDescent="0.2">
      <c r="B67" s="22"/>
      <c r="C67" s="22"/>
    </row>
    <row r="68" spans="2:3" x14ac:dyDescent="0.2">
      <c r="B68" s="22"/>
      <c r="C68" s="22"/>
    </row>
    <row r="69" spans="2:3" x14ac:dyDescent="0.2">
      <c r="B69" s="22"/>
      <c r="C69" s="22"/>
    </row>
    <row r="70" spans="2:3" x14ac:dyDescent="0.2">
      <c r="B70" s="22"/>
      <c r="C70" s="22"/>
    </row>
    <row r="71" spans="2:3" x14ac:dyDescent="0.2">
      <c r="B71" s="22"/>
    </row>
    <row r="72" spans="2:3" x14ac:dyDescent="0.2">
      <c r="B72" s="54"/>
    </row>
  </sheetData>
  <sheetProtection password="CA51" sheet="1" selectLockedCells="1"/>
  <mergeCells count="71">
    <mergeCell ref="C28:K28"/>
    <mergeCell ref="B47:AK49"/>
    <mergeCell ref="C34:K34"/>
    <mergeCell ref="C35:K35"/>
    <mergeCell ref="C36:K36"/>
    <mergeCell ref="C37:K37"/>
    <mergeCell ref="C30:K30"/>
    <mergeCell ref="C38:K38"/>
    <mergeCell ref="C33:K33"/>
    <mergeCell ref="C40:K40"/>
    <mergeCell ref="C41:K41"/>
    <mergeCell ref="C20:K20"/>
    <mergeCell ref="C29:K29"/>
    <mergeCell ref="C22:K22"/>
    <mergeCell ref="C23:K23"/>
    <mergeCell ref="C42:K42"/>
    <mergeCell ref="AG46:AH46"/>
    <mergeCell ref="C24:K24"/>
    <mergeCell ref="C25:K25"/>
    <mergeCell ref="C26:K26"/>
    <mergeCell ref="C27:K27"/>
    <mergeCell ref="O12:O16"/>
    <mergeCell ref="C39:K39"/>
    <mergeCell ref="S12:AJ12"/>
    <mergeCell ref="N12:N16"/>
    <mergeCell ref="W15:W16"/>
    <mergeCell ref="L14:L16"/>
    <mergeCell ref="C31:K31"/>
    <mergeCell ref="C32:K32"/>
    <mergeCell ref="C18:K18"/>
    <mergeCell ref="C19:K19"/>
    <mergeCell ref="Y14:Y16"/>
    <mergeCell ref="C21:K21"/>
    <mergeCell ref="AE6:AH6"/>
    <mergeCell ref="AE7:AH7"/>
    <mergeCell ref="Z14:Z16"/>
    <mergeCell ref="AD14:AD16"/>
    <mergeCell ref="D17:N17"/>
    <mergeCell ref="U15:U16"/>
    <mergeCell ref="P12:P16"/>
    <mergeCell ref="Q12:Q16"/>
    <mergeCell ref="AH14:AH16"/>
    <mergeCell ref="R12:R16"/>
    <mergeCell ref="L12:M12"/>
    <mergeCell ref="B8:AK8"/>
    <mergeCell ref="AE9:AH9"/>
    <mergeCell ref="E10:T10"/>
    <mergeCell ref="B12:B16"/>
    <mergeCell ref="C12:K16"/>
    <mergeCell ref="V15:V16"/>
    <mergeCell ref="AB14:AB16"/>
    <mergeCell ref="X15:X16"/>
    <mergeCell ref="M14:M16"/>
    <mergeCell ref="B4:AK4"/>
    <mergeCell ref="I5:O5"/>
    <mergeCell ref="S5:Z5"/>
    <mergeCell ref="I6:P6"/>
    <mergeCell ref="S6:Z6"/>
    <mergeCell ref="AK12:AK16"/>
    <mergeCell ref="AE14:AE16"/>
    <mergeCell ref="AG14:AG16"/>
    <mergeCell ref="AF14:AF16"/>
    <mergeCell ref="AC14:AC16"/>
    <mergeCell ref="AJ13:AJ16"/>
    <mergeCell ref="S13:X13"/>
    <mergeCell ref="S14:S16"/>
    <mergeCell ref="T14:X14"/>
    <mergeCell ref="Y13:AI13"/>
    <mergeCell ref="AA14:AA16"/>
    <mergeCell ref="AI14:AI16"/>
    <mergeCell ref="T15:T16"/>
  </mergeCells>
  <dataValidations count="19">
    <dataValidation allowBlank="1" showInputMessage="1" showErrorMessage="1" prompt="De acordo com as instruções &quot;PrE/Outros Gr&quot;." sqref="S18:S42"/>
    <dataValidation type="list" allowBlank="1" showInputMessage="1" showErrorMessage="1" error="Deverá um entrar um valor da lista disponibilizada junto da célula." sqref="N18:N42">
      <formula1>$AM$30:$AM$36</formula1>
    </dataValidation>
    <dataValidation type="list" allowBlank="1" showInputMessage="1" showErrorMessage="1" error="Deverá entrar um valor da lista disponibilizada junto da célula." sqref="P18:P42">
      <formula1>"F,M"</formula1>
    </dataValidation>
    <dataValidation type="decimal" allowBlank="1" showInputMessage="1" showErrorMessage="1" error="Deverá entrar um valor numérico." sqref="Y18:AJ42">
      <formula1>0</formula1>
      <formula2>40</formula2>
    </dataValidation>
    <dataValidation allowBlank="1" showInputMessage="1" showErrorMessage="1" error="Deverá entrar um valor inteiro." sqref="T18:X42"/>
    <dataValidation allowBlank="1" showErrorMessage="1" prompt="Assinalar com &quot;X&quot; todos os docentes que leccionam Programas de Recuperação de Escolaridade e/ou outros, identificando-os no campo das &quot;Observações&quot;." sqref="T15"/>
    <dataValidation type="list" allowBlank="1" showInputMessage="1" showErrorMessage="1" error="Terá de entrar um X" sqref="L18:L42">
      <formula1>$AM$19:$AM$21</formula1>
    </dataValidation>
    <dataValidation type="whole" allowBlank="1" showInputMessage="1" showErrorMessage="1" error="Deverá entrar o código oficial da Unidade Orgânica que se encontra disponível em ficheiro disponibilizado." promptTitle="Código da Unidade Orgânica" prompt="Entrar o código oficial da Unidade Orgânica." sqref="AE7:AJ7">
      <formula1>10000000</formula1>
      <formula2>99999999</formula2>
    </dataValidation>
    <dataValidation type="whole" allowBlank="1" showInputMessage="1" showErrorMessage="1" error="Deverá entrar o código oficial da Escola que se encontra disponível em ficheiro disponibilizado." promptTitle="Código da Escola" prompt="Entrar o código oficial da Escola." sqref="AE9:AJ10">
      <formula1>10000000</formula1>
      <formula2>99999999</formula2>
    </dataValidation>
    <dataValidation allowBlank="1" showErrorMessage="1" prompt="Horas lectivas semanais / Vagas" sqref="AI46"/>
    <dataValidation allowBlank="1" showInputMessage="1" showErrorMessage="1" prompt="Nome completo do docente." sqref="B18:C42"/>
    <dataValidation type="list" allowBlank="1" showInputMessage="1" showErrorMessage="1" error="Deverá entrar um valor da lista disponibilizada junto da célula." sqref="O18:O42">
      <formula1>$AN$19:$AN$27</formula1>
    </dataValidation>
    <dataValidation allowBlank="1" sqref="D17 Y6:Z6 E10 O17:Q17 S17:AJ17"/>
    <dataValidation allowBlank="1" showInputMessage="1" promptTitle="Designação da Unidade Orgânica" prompt="Entrar a designação oficial da Unidade Orgânica, conforme lista disponibilizada em ficheiro próprio." sqref="I6"/>
    <dataValidation type="whole" allowBlank="1" showInputMessage="1" showErrorMessage="1" error="Não entrou o código correctamente.  Consultar a lista disponibilizada em ficheiro próprio." promptTitle="Código da Unidade Orgânica" prompt="Entrar o código oficial da Unidade Orgânica, conforme lista disponibilizada em ficheiro próprio." sqref="S6:X6">
      <formula1>10000000</formula1>
      <formula2>99000000</formula2>
    </dataValidation>
    <dataValidation allowBlank="1" showErrorMessage="1" sqref="AA7:AD7 AA9:AD10"/>
    <dataValidation allowBlank="1" showInputMessage="1" showErrorMessage="1" prompt="Horas lectivas semanais / Vagas" sqref="AG46:AH46"/>
    <dataValidation type="list" allowBlank="1" showInputMessage="1" showErrorMessage="1" error="Terá de entrar um X" sqref="M18:M42">
      <formula1>$AM$25:$AM$28</formula1>
    </dataValidation>
    <dataValidation type="whole" allowBlank="1" showInputMessage="1" showErrorMessage="1" error="Deverá entrar um número inteiro." sqref="Q18:Q42">
      <formula1>15</formula1>
      <formula2>80</formula2>
    </dataValidation>
  </dataValidations>
  <pageMargins left="0.15748031496062992" right="0.15748031496062992" top="0" bottom="0.19685039370078741" header="0" footer="0"/>
  <pageSetup paperSize="9" scale="82" orientation="landscape" horizontalDpi="300" verticalDpi="300" r:id="rId1"/>
  <headerFooter alignWithMargins="0">
    <oddFooter>&amp;L&amp;"Times New Roman,Normal"&amp;8Modelo:  SRE_P_100/110</oddFooter>
  </headerFooter>
  <rowBreaks count="1" manualBreakCount="1">
    <brk id="50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Total</vt:lpstr>
      <vt:lpstr>Cod 100</vt:lpstr>
      <vt:lpstr>Cod 110</vt:lpstr>
      <vt:lpstr>Cod 120</vt:lpstr>
      <vt:lpstr>'Cod 100'!Área_de_Impressão</vt:lpstr>
      <vt:lpstr>'Cod 110'!Área_de_Impressão</vt:lpstr>
      <vt:lpstr>'Cod 120'!Área_de_Impressão</vt:lpstr>
    </vt:vector>
  </TitlesOfParts>
  <Company>dre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amaduro</dc:creator>
  <cp:lastModifiedBy>Óscar Carreiro</cp:lastModifiedBy>
  <cp:lastPrinted>2020-05-20T12:00:07Z</cp:lastPrinted>
  <dcterms:created xsi:type="dcterms:W3CDTF">2003-07-01T09:59:11Z</dcterms:created>
  <dcterms:modified xsi:type="dcterms:W3CDTF">2021-06-08T17:28:34Z</dcterms:modified>
</cp:coreProperties>
</file>